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2"/>
  </bookViews>
  <sheets>
    <sheet name="附件1" sheetId="1" r:id="rId1"/>
    <sheet name="附件2" sheetId="2" r:id="rId2"/>
    <sheet name="附件3" sheetId="3" r:id="rId3"/>
    <sheet name="附件4" sheetId="4" r:id="rId4"/>
  </sheets>
  <definedNames>
    <definedName name="_xlnm.Print_Titles" localSheetId="1">'附件2'!$2:$5</definedName>
    <definedName name="_xlnm.Print_Area" localSheetId="0">'附件1'!$A$1:$C$16</definedName>
    <definedName name="_xlnm.Print_Area" localSheetId="1">'附件2'!$A$1:$K$36</definedName>
    <definedName name="_xlnm.Print_Area" localSheetId="3">'附件4'!$A$1:$D$35</definedName>
    <definedName name="_xlnm._FilterDatabase" localSheetId="2" hidden="1">'附件3'!$A$6:$U$116</definedName>
  </definedNames>
  <calcPr fullCalcOnLoad="1"/>
</workbook>
</file>

<file path=xl/sharedStrings.xml><?xml version="1.0" encoding="utf-8"?>
<sst xmlns="http://schemas.openxmlformats.org/spreadsheetml/2006/main" count="1251" uniqueCount="471">
  <si>
    <t>附表1</t>
  </si>
  <si>
    <r>
      <t xml:space="preserve">     大理州剑川</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</si>
  <si>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</si>
  <si>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</si>
  <si>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</si>
  <si>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</si>
  <si>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</si>
  <si>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</si>
  <si>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</si>
  <si>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</si>
  <si>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</si>
  <si>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</si>
  <si>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</si>
  <si>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</si>
  <si>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</si>
  <si>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</si>
  <si>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</si>
  <si>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</si>
  <si>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</si>
  <si>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</si>
  <si>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</si>
  <si>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</si>
  <si>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</si>
  <si>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</si>
  <si>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</si>
  <si>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大理州剑川</t>
    </r>
    <r>
      <rPr>
        <b/>
        <sz val="20"/>
        <color indexed="8"/>
        <rFont val="方正小标宋简体"/>
        <family val="4"/>
      </rPr>
      <t>县统筹整合财政涉农资金来源情况表</t>
    </r>
  </si>
  <si>
    <t>单位：万元</t>
  </si>
  <si>
    <t>序号</t>
  </si>
  <si>
    <t>统筹整合财政涉农资金名称</t>
  </si>
  <si>
    <t>上年度涉农资金投入规模</t>
  </si>
  <si>
    <t>本年度涉农资金投入规模</t>
  </si>
  <si>
    <t>收到总规模</t>
  </si>
  <si>
    <t>其中实际纳入整合使用金额</t>
  </si>
  <si>
    <t>年初预计收到涉农资金总规模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</si>
  <si>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</si>
  <si>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</si>
  <si>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</si>
  <si>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</si>
  <si>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</si>
  <si>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</si>
  <si>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</si>
  <si>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</si>
  <si>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</si>
  <si>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</si>
  <si>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</si>
  <si>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</si>
  <si>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</si>
  <si>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</si>
  <si>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</si>
  <si>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</si>
  <si>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</si>
  <si>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</si>
  <si>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</si>
  <si>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</si>
  <si>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</si>
  <si>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</si>
  <si>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</si>
  <si>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</si>
  <si>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</si>
  <si>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</si>
  <si>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</si>
  <si>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</si>
  <si>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</si>
  <si>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</si>
  <si>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</si>
  <si>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</si>
  <si>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</si>
  <si>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</si>
  <si>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填表说明：1.“本年度涉农资金投入规模”中“年初预计收到涉农总规模”为本年度该项资金总量预计数。“年初方案规模”与整合季度报表中“年初数”一致。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</si>
  <si>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</si>
  <si>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</si>
  <si>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</si>
  <si>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 xml:space="preserve"> 大理州剑川</t>
    </r>
    <r>
      <rPr>
        <b/>
        <sz val="20"/>
        <color indexed="8"/>
        <rFont val="方正小标宋简体"/>
        <family val="4"/>
      </rPr>
      <t>县统筹整合财政涉农资金项目表</t>
    </r>
  </si>
  <si>
    <t>填报单位：剑川县乡村振兴局        填报人：段裔华                  联系电话：   15894500060                             2023年3月</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</si>
  <si>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</si>
  <si>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</si>
  <si>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</si>
  <si>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</si>
  <si>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</si>
  <si>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</si>
  <si>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</si>
  <si>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</si>
  <si>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</si>
  <si>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</si>
  <si>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</si>
  <si>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</si>
  <si>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</si>
  <si>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</si>
  <si>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</si>
  <si>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</si>
  <si>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</si>
  <si>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</si>
  <si>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</si>
  <si>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</si>
  <si>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</si>
  <si>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</si>
  <si>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</si>
  <si>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</si>
  <si>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</si>
  <si>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</si>
  <si>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t>剑川县小额到户贷款贴息项目</t>
  </si>
  <si>
    <t>是</t>
  </si>
  <si>
    <t>产业发展</t>
  </si>
  <si>
    <t>各村</t>
  </si>
  <si>
    <t>2022年发放贫困户小额到户贷款12620万元。对贫困户2023年内偿还的贷款进行贴息，带动2600户贫困户增收，每户平均增收3000元以上；</t>
  </si>
  <si>
    <t>按标准补助</t>
  </si>
  <si>
    <t>2023年1月</t>
  </si>
  <si>
    <t>2023年12月</t>
  </si>
  <si>
    <t>带动脱贫户2600户10661人增收。</t>
  </si>
  <si>
    <t>各乡镇人民政府</t>
  </si>
  <si>
    <t>县乡村振兴局</t>
  </si>
  <si>
    <t>金华镇桑岭村食用菌制种基地建设项目</t>
  </si>
  <si>
    <t>金华镇桑岭村</t>
  </si>
  <si>
    <t>本项目建设用地位于金华镇桑岭自然村村北古梨园内，属于桑岭村地域内的国有土地，用地采取征用形式。建成桑岭村食用菌制种基地固定资产，项目建设采取公开招投标形式。建成后的固定资产归属为金华镇桑岭村所有。项目建成后由村委会向社会公开招租，用租赁方式出租，出租合作期限为20年。签订协议后租赁方必须带动桑岭村农户发展，以达到乡村产业发展、贫困户防返贫致贫、农户增收致富的目的。</t>
  </si>
  <si>
    <t>按建设标准补助</t>
  </si>
  <si>
    <t>2023年8月</t>
  </si>
  <si>
    <t>带动12个村农户发展食用菌种植，户均年增收0.8万元。</t>
  </si>
  <si>
    <t>金华镇人民政府</t>
  </si>
  <si>
    <t>县农业农村局</t>
  </si>
  <si>
    <t>金华镇金星村物流园建设项目</t>
  </si>
  <si>
    <t>金华镇金星村</t>
  </si>
  <si>
    <t>1、钢架结构库房（两层）100平方米，概算投资30万元；2、厕所一座，概算投资15万元；3、仓库消防主体管道及其他设施，概算投资12万元；4、围墙46米、大门一座，概算投资10万元；5、三面支砌排水沟38米，概算投资2万元；6、场地硬1540平方米，概算投资17万元；7、物流园大门口道路提升改造35米，概算投资15万元。</t>
  </si>
  <si>
    <t>2023年3月</t>
  </si>
  <si>
    <t>2023年9月</t>
  </si>
  <si>
    <t>增加村集体经济收入5万元。</t>
  </si>
  <si>
    <t>县商务局</t>
  </si>
  <si>
    <t>金华镇三河村乡村振兴精品示范村创建（二期）</t>
  </si>
  <si>
    <t>三河村</t>
  </si>
  <si>
    <t>三河村冷库钢结构屋顶730平方米，围墙80m；三河村道路土夹石回填夯实500立方米，硬化600平方米，公厕1座。</t>
  </si>
  <si>
    <t>2023年7月</t>
  </si>
  <si>
    <t>改善农村基础设施，促进产业发展</t>
  </si>
  <si>
    <t>天马村商贸物流产业园区项目</t>
  </si>
  <si>
    <t>天马村</t>
  </si>
  <si>
    <t>在天马农贸市场旁新建专业物流区及附属配套设施约750㎡，整合出租于天马片区所有快递点，扩大村集体经济规模。</t>
  </si>
  <si>
    <t>2023年10月</t>
  </si>
  <si>
    <t>扩大村集体经济</t>
  </si>
  <si>
    <t>甸南镇人民政府</t>
  </si>
  <si>
    <t>回龙村冷库建设项目（补差）</t>
  </si>
  <si>
    <t>回龙村</t>
  </si>
  <si>
    <t>村集体经济基础设施完善项目，冷库设备购置1套。</t>
  </si>
  <si>
    <t>2023年5月</t>
  </si>
  <si>
    <t>增加村集体收入4万元，提供30个就业岗位。</t>
  </si>
  <si>
    <t>羊岑乡小米辣、茭白等生鲜蔬菜分类加工及冷库</t>
  </si>
  <si>
    <t>杨家村、金坪村</t>
  </si>
  <si>
    <t>在羊岑乡鹤剑兰高速连接线旁新建占地1850平方米的冷链加工仓储中心，可将已经发展成熟的小米辣、长寿豆、茭瓜、野生菌，还有新兴产业金耳种植，生产的农副产品进行冷藏和加工，增加产品的附加值。主要建设内容为：1、1850平方米场地平整；2、新建每间容积为240立方米冷库4间，及配套冷藏设备4套；3、围墙和附属配套设施。</t>
  </si>
  <si>
    <t>2023年2月</t>
  </si>
  <si>
    <t>增加村集体经济收入</t>
  </si>
  <si>
    <t>羊岑乡人民政府</t>
  </si>
  <si>
    <t>剑川县老君山镇农副产品冷链物流中心</t>
  </si>
  <si>
    <t>大理州剑川县老君山镇富乐村富民村</t>
  </si>
  <si>
    <t>在建设分级包装生产线、保鲜冷库等冷流物流设施设备的基础上，在老君山镇富乐村建设农副产品冷链物流中心1380㎡。包含农副产品交易大厅、农副产品展示大厅以及附属排水电力设施等。</t>
  </si>
  <si>
    <t>增加村集体收入。提高群众增收渠道，提高农户经济收入。</t>
  </si>
  <si>
    <t>老君山镇人民政府</t>
  </si>
  <si>
    <t>老君山镇2023年食用菌种植基地建设项目</t>
  </si>
  <si>
    <t>老君山镇</t>
  </si>
  <si>
    <t>1、新建基础设施排水沟300m；连栋塑料大棚36亩，水电改造36亩；2、新建滴水灌溉池一个，滴灌过滤系统一套。3、自动化控制系统8套。项目覆盖建基村、美水村、官宅村，项目受益户数惠及1616户4950人，其中建档立卡户316户1216人。</t>
  </si>
  <si>
    <t>提高群众增收渠道，提高农户经济收入。</t>
  </si>
  <si>
    <t>剑川县马登镇新华村精品示范村创建项目（产业振兴）</t>
  </si>
  <si>
    <t>新华村</t>
  </si>
  <si>
    <t>1、红米加工厂附属设施，包括围墙、大门、场地硬化，50万元；2、马登苹果品分拣将其仓储中心，50万元。</t>
  </si>
  <si>
    <t>马登镇人民政府</t>
  </si>
  <si>
    <t>弥沙乡岩曲村蔬菜基地扩建提升项目</t>
  </si>
  <si>
    <t>岩曲村</t>
  </si>
  <si>
    <t>旨在打造弥沙乡蔬菜种植示范基地，以村集体经济形式租赁给合作社，项目建设恒温连体大棚喷灌、滴灌施药设施设备18000㎡，配套钢管平架18000㎡，钢棚100㎡，项目的实施将每年带动本地劳务务工收入40万元以上。</t>
  </si>
  <si>
    <t>优化产业结构，每年增加村集体经济收入5万元</t>
  </si>
  <si>
    <t>弥沙乡人民政府</t>
  </si>
  <si>
    <t>弥沙乡仓储物流服务中心建设项目</t>
  </si>
  <si>
    <t>大邑村</t>
  </si>
  <si>
    <t>在弥沙乡大邑村选址，利用大邑村农贸市场的优势，以村集体经济形式建设大邑村冷库建设与产品初加工，新建冷库一座，含冷藏、速冻库、保鲜库一座。该项目落地实施后依托大邑村的区位优势对大邑村及全乡的农副产品进行保鲜，延长农副产品的保鲜期，进而推动农产品的销售，助力农户致富增收。</t>
  </si>
  <si>
    <t>带动农产品增值和流通，每年增加村集体经济收入10万元</t>
  </si>
  <si>
    <t>下登村茶叶产业发展项目(一期)</t>
  </si>
  <si>
    <t>下登村</t>
  </si>
  <si>
    <t>在下登村发展茶叶种植500亩，配套灌溉设施500亩，修建道路及沟渠约3000米，土地整台400亩左右，及其他相对应的基础设施等。</t>
  </si>
  <si>
    <t>2023年6月</t>
  </si>
  <si>
    <t>茶叶种植发展三年后预计增加群众收入1000元/亩/年。</t>
  </si>
  <si>
    <t>象图乡人民政府</t>
  </si>
  <si>
    <t>丰登村茶叶种植扩建及灌溉设施建设项目</t>
  </si>
  <si>
    <t>丰登村</t>
  </si>
  <si>
    <t>在丰登村茶叶种植基地扩建种植300余亩茶叶，配套基础灌溉设施，管网覆盖600余亩，同时修建沟渠及机耕路。</t>
  </si>
  <si>
    <t>象图乡江头村乡村振兴精品示范村创建（二期）</t>
  </si>
  <si>
    <t xml:space="preserve"> 江头村</t>
  </si>
  <si>
    <t>1.在江头村建设一座400平方米的青储饲料加工基地；2.以江头新村为核心，对500平方米的区域实施硬化；3.修建16平方米（4蹲位）公共厕所1座；4.以江头新村原有旅游产业发展基础设施为基础，对村集体用房进行提质工程，展现民俗文化、非物质文化遗产等，发展壮大村集体经济；5.对村庄内的污水进行收集处理，建设约40立方米的粪污处理池一座，配备近300m管道；6.在江头新村继续推广发展经济作物种植，实施混凝土挡墙及安全防护栏等。</t>
  </si>
  <si>
    <t>每年增加村集体经济收入5万元</t>
  </si>
  <si>
    <t>象图乡沽泥盆村移动式烤房建设项目</t>
  </si>
  <si>
    <t>基础设施建设</t>
  </si>
  <si>
    <t>沽泥盆村</t>
  </si>
  <si>
    <t xml:space="preserve">为加快群众产业发展，拟在沽泥盆村选址，新建移动式烘干烤房15座用于农作物、经济作物、食用菌等农产品烘干，提升农产品附加值。其中，东片区建设10座，西片区建设5座，每座烤房同步配套相应基础设施。所建设烤房归村集体所有，对使用者有偿出租。
</t>
  </si>
  <si>
    <t>每年增加村级集体经济收入4万元,。</t>
  </si>
  <si>
    <t>剑川县2023年民族团结进步示范乡镇建设项目（产业发展）</t>
  </si>
  <si>
    <t>双河村、新仁村、龙凤村</t>
  </si>
  <si>
    <t>新建双河村石菜江自然村钢结构农副产品储藏、初加工厂房，配套建设晒场、围墙、大门等附属设施；新建龙凤村西凤村连体钢结构大棚12亩及配套设施；改造新仁村机耕路1500米，新建机耕路挡墙、排水沟、路面土夹石回填等。</t>
  </si>
  <si>
    <t>改善产业配套设施，增加村集体经济收入，促进产业发展。</t>
  </si>
  <si>
    <t>县民族宗教事务局</t>
  </si>
  <si>
    <t>马登镇新民村坡脚自然村2023年民族团结进步示范村建设项目</t>
  </si>
  <si>
    <t>马登镇新民村</t>
  </si>
  <si>
    <t>新建新民苹果园基地内道路200m；2、新建坡脚自然村至下河西田间道路300m。</t>
  </si>
  <si>
    <t>2023年15月</t>
  </si>
  <si>
    <t>老君山镇官宅村大涧口自然村2023年民族团结进步示范村建设项目</t>
  </si>
  <si>
    <t>官宅村</t>
  </si>
  <si>
    <t>官宅村委会大涧口自然村新建挡墙400米，灌溉沟渠西至东长800米；机耕路混凝土路面硬化，宽3.5米，2500米。</t>
  </si>
  <si>
    <t>改善产业基础设，促进产业发展</t>
  </si>
  <si>
    <t>弥沙乡大邑村下登自然村民族团结示范村建设项目</t>
  </si>
  <si>
    <t>铺设机耕路C20硂混凝土路面2700平方米，长900米，均宽3米；修建侧沟900米、挡墙450立方米。</t>
  </si>
  <si>
    <t>改善产业基础设施，促进产业发展</t>
  </si>
  <si>
    <t>剑川县少数民族产业发展民贸民品项目</t>
  </si>
  <si>
    <t>剑川县</t>
  </si>
  <si>
    <t>实施少数民族民贸民品产业发展项目</t>
  </si>
  <si>
    <t>促进少数民族文化产业发展</t>
  </si>
  <si>
    <t>畜牧生产</t>
  </si>
  <si>
    <t>金华镇乳畜业发展项目</t>
  </si>
  <si>
    <t>三河、梅园、金和、龙营、龙凤、庆华、清坪、双河</t>
  </si>
  <si>
    <t>本项目是金华镇乳畜业发展重点，主要为低收入群体以及规模、适度养殖先建后补奖补资金。对2023年低收入群体新购300头能繁肉牛补助资金176万元、1个标准化养殖厂补助资金100万元、6个适度规模养殖点补助资金104万元。</t>
  </si>
  <si>
    <t>按实施标准补助</t>
  </si>
  <si>
    <t>户均年增收0.8万元</t>
  </si>
  <si>
    <t>甸南镇2023年乳畜业发展项目</t>
  </si>
  <si>
    <t>甸南镇</t>
  </si>
  <si>
    <t>1.规模化养殖业发展：剑川县甸南镇赢浩农业标准化肉牛养殖，其中一期投资8000万元，总占地面积215亩，“三通一平”奖补资金400万元，已奖补200万元，预计2023年需奖补200万元。2.四类对象乳畜业以及适度规模养殖场奖补计划投入100万元：2022年已兑付低收入群众养殖90余头，2023年摸底需求量为124头。</t>
  </si>
  <si>
    <t>增加低收入群众收入。户均年增收1万元</t>
  </si>
  <si>
    <t>沙溪镇2023年乳畜发展项目</t>
  </si>
  <si>
    <t>沙溪镇各村</t>
  </si>
  <si>
    <t>1.2023年发展低收入人群肉牛养殖100头以每头6000元为补助标准，申报奖补资金60万元；2022年奖补低收入人群肉牛养殖391头，2023年需再奖补其10%，600元/头，计23.46万元，两项共计83.46万元；2.低收入群众新建圈舍30户，申报建设圈舍面积1800平方米，申报奖补资金共计54万元；3规模化养殖基地建设3户，每户补助15万元，申报奖补资金共计45万元。三项合计182.46万元。</t>
  </si>
  <si>
    <t>户均年增收1万元</t>
  </si>
  <si>
    <t>沙溪镇人民政府</t>
  </si>
  <si>
    <t>农业农村局</t>
  </si>
  <si>
    <t>羊岑乡2023年乳畜业发展</t>
  </si>
  <si>
    <t>羊岑乡</t>
  </si>
  <si>
    <t>2022年奖补低收入群众购牛养殖365头，2023年需奖补其10%，计22万元；新建适度规模养殖场奖补25万元；实施部分“四类对象”圈舍改造补助3万元。计50万元。</t>
  </si>
  <si>
    <t>羊岑乡杨家村乡村振兴精品示范村创建（二期）</t>
  </si>
  <si>
    <t>羊岑乡杨家村</t>
  </si>
  <si>
    <t>杨家村托牛所肉牛冻精改良点1个，旧栗坪自来水管网改造及蓄水池修缮，村内水沟进行建设提升。</t>
  </si>
  <si>
    <t>促进养殖业发展，提高群众收入。</t>
  </si>
  <si>
    <t>老君山镇2023年乳畜业发展项目</t>
  </si>
  <si>
    <t>一、发展低收入人群肉牛养殖200头以每头4800元为补助标准，计划申报奖补资金96万元；二、2022年奖补低收入人群肉牛养殖670头，2023年需再奖补其10%，600元，计40.2万元；三、低收入群众新建圈舍12户，申报奖补资金共计21.6万元。四、发展2个50头存栏的能繁母牛适度规模养殖场，每个25万，计划申报资金50万。四项共计一期申报资金207.8万元。</t>
  </si>
  <si>
    <t>马登镇2023年乳畜业发展</t>
  </si>
  <si>
    <t>12个行政村</t>
  </si>
  <si>
    <t>2023年发展低收入人群养殖200头以第一年每头4800元为补助标准，申报奖补资金96万元；2022年奖补低收入人群肉牛养殖602头，2023年需再奖补其10%，36.12万元；适度规模养殖3家，每家奖补30万元。</t>
  </si>
  <si>
    <t>弥沙乡2023年乳畜业高质量发展项目</t>
  </si>
  <si>
    <t>弥沙乡</t>
  </si>
  <si>
    <t>根据县委、县政府关于加快推进乳畜业发展的安排部署，弥沙乡2023年发展内容如下：1.实施低收入群体2023年新购置能繁母牛项目，验收合格后，按照4800元/头兑付第1年补贴；2.低收入群体2022年购置能繁母牛复核验收336头，验收合格后，按照600元/头兑付第2年补贴；3.实施低收入群体肉牛、肉羊圈舍改造和青贮窖建设项目。</t>
  </si>
  <si>
    <t>弥沙乡东彝易地扶贫搬迁安置点肉牛养殖场试点建设项目</t>
  </si>
  <si>
    <t>文新村</t>
  </si>
  <si>
    <t>2022年在推动乳畜业发展过程中，在弥沙乡东彝易地扶贫搬迁集中安置点探索“合作社+农户”的养殖场试点。项目计划联结进行技术指导和供销渠道对接，由农户整合补助资金和自筹资金进行投入，在合作社和农户投资基础上，计划投入扶持资金约为50万元。项目新建养殖圈舍500㎡，一体化消毒池一座，青饲料储藏仓库200立方米。新建电力电缆500米，DN25镀锌钢管1公里。</t>
  </si>
  <si>
    <t>62人</t>
  </si>
  <si>
    <t>43人</t>
  </si>
  <si>
    <t>推动易地搬迁安置群众发展</t>
  </si>
  <si>
    <t>象图乡2023年畜牧业发展奖补项目</t>
  </si>
  <si>
    <t>象图乡</t>
  </si>
  <si>
    <t>2023年在象图乡持续发展能繁母牛、能繁母羊畜牧养殖业，包含2023年所购置的展能繁母牛、母羊奖补、适度规模养殖奖补、2022年奖补对象2023年奖补，发展规模能繁母牛近500头、能繁母羊近2000只。</t>
  </si>
  <si>
    <t>养殖基地建成后预计带动当地群众经济增收2多万元。</t>
  </si>
  <si>
    <t>林业改革发展</t>
  </si>
  <si>
    <t>农村综合改革</t>
  </si>
  <si>
    <t>金华镇《“多规合一”实用性村庄规划》编制</t>
  </si>
  <si>
    <t>否</t>
  </si>
  <si>
    <t>各行政村</t>
  </si>
  <si>
    <t>编制13个行政村《“多规合一”实用性村庄规划》，2022年：文华村、金龙村、金星村、新仁村、永丰村、金和村；2023年：双河村、庆华村、清坪村、禄寿村、文榜村、龙凤村、邑平村。</t>
  </si>
  <si>
    <t>10万元/村</t>
  </si>
  <si>
    <t>编制村庄规划、完善村庄管理、规范项目资金管理</t>
  </si>
  <si>
    <t>县自然资源局</t>
  </si>
  <si>
    <t>甸南镇《“多规合一”实用性村庄规划》编制</t>
  </si>
  <si>
    <t>编制10个行政村《“多规合一”实用性村庄规划》，2022年：朱柳村、西中村、狮河村、兴水村、回龙村、永和村；2023年：桃源村、白腊村、上关甸村、白山母村。</t>
  </si>
  <si>
    <t>沙溪镇《“多规合一”实用性村庄规划》编制</t>
  </si>
  <si>
    <t>2022年编制9个行政村《“多规合一”实用性村庄规划》：北龙村、沙坪村、东南村、石龙村、红星村、联合村、鳌凤村、溪南村、长乐村。</t>
  </si>
  <si>
    <t>羊岑乡《“多规合一”实用性村庄规划》编制</t>
  </si>
  <si>
    <t>2022年编制2个行政村《“多规合一”实用性村庄规划》，分别为：金坪村、兴文村。</t>
  </si>
  <si>
    <t>老君山镇《“多规合一”实用性村庄规划》编制</t>
  </si>
  <si>
    <t>2022年编制5个行政村《“多规合一”实用性村庄规划》，分别为：富民村、杉树村、建基村、官宅村、官坪村。</t>
  </si>
  <si>
    <t>马登镇《“多规合一”实用性村庄规划》编制</t>
  </si>
  <si>
    <t>2022年编制6个行政村《“多规合一”实用性村庄规划》，分别为：甸所村、江南村、文屏村、新民村、新华村、塔登村。</t>
  </si>
  <si>
    <t>弥沙乡《“多规合一”实用性村庄规划》编制</t>
  </si>
  <si>
    <t>2022年编制4个行政村《“多规合一”实用性村庄规划》，分别为：东庄村、文新村、西庄村、大邑村。</t>
  </si>
  <si>
    <t>弥沙人民政府</t>
  </si>
  <si>
    <t>象图乡《“多规合一”实用性村庄规划》编制</t>
  </si>
  <si>
    <t>2022年编制3个行政村《“多规合一”实用性村庄规划》，分别为象图乡：江头村、丰登村、象图村。</t>
  </si>
  <si>
    <t>五</t>
  </si>
  <si>
    <t>乡村旅游</t>
  </si>
  <si>
    <t>六</t>
  </si>
  <si>
    <t>水利发展</t>
  </si>
  <si>
    <t>文华村人饮工程</t>
  </si>
  <si>
    <t>文华村</t>
  </si>
  <si>
    <r>
      <t>新建50m</t>
    </r>
    <r>
      <rPr>
        <sz val="10"/>
        <color indexed="8"/>
        <rFont val="宋体"/>
        <family val="0"/>
      </rPr>
      <t>³</t>
    </r>
    <r>
      <rPr>
        <sz val="10"/>
        <color indexed="8"/>
        <rFont val="方正仿宋_GBK"/>
        <family val="4"/>
      </rPr>
      <t>水池2个，改造管道DN50管4800米,DN40管2500米,DN32管5700米</t>
    </r>
  </si>
  <si>
    <t>按行业标准补助</t>
  </si>
  <si>
    <t>巩固脱贫成果，提升饮水安全保障</t>
  </si>
  <si>
    <t>县水务局</t>
  </si>
  <si>
    <t>金和村人饮工程</t>
  </si>
  <si>
    <t>金和村</t>
  </si>
  <si>
    <t>新建100立方米调蓄水池一座，对人饮工程水源地清淤、新建进水设施处理，检修引水主管等。</t>
  </si>
  <si>
    <t>双河村人饮工程</t>
  </si>
  <si>
    <t>双河村</t>
  </si>
  <si>
    <t>新建进水池1个，改造管道DN50管1500米</t>
  </si>
  <si>
    <t>三河村人饮工程</t>
  </si>
  <si>
    <r>
      <t>新建50m</t>
    </r>
    <r>
      <rPr>
        <sz val="10"/>
        <color indexed="8"/>
        <rFont val="宋体"/>
        <family val="0"/>
      </rPr>
      <t>³</t>
    </r>
    <r>
      <rPr>
        <sz val="10"/>
        <color indexed="8"/>
        <rFont val="方正仿宋_GBK"/>
        <family val="4"/>
      </rPr>
      <t>水池4个</t>
    </r>
  </si>
  <si>
    <t>印合村合江自然村饮水补水工程</t>
  </si>
  <si>
    <t>印合村</t>
  </si>
  <si>
    <t>新架设DN65镀锌管5500米</t>
  </si>
  <si>
    <t>永和村江长渡至沙尾登段更新工程</t>
  </si>
  <si>
    <t>永和村</t>
  </si>
  <si>
    <t>更新DN90镀锌管800米，DN50镀锌管800米，DN25镀锌管1000米等</t>
  </si>
  <si>
    <t>上关甸村旧水管更新工程</t>
  </si>
  <si>
    <t>上关甸村</t>
  </si>
  <si>
    <t>改造管道DN32PE管2500米</t>
  </si>
  <si>
    <t>甸头村坝场人饮工程</t>
  </si>
  <si>
    <t>甸头村</t>
  </si>
  <si>
    <t>新建进水池，改造管道DN25钢管3800米，DN40钢管2000米，DN25PE管3000米</t>
  </si>
  <si>
    <t>兴文村内管道改选工程</t>
  </si>
  <si>
    <t>兴文村</t>
  </si>
  <si>
    <t>改造兴文村内DN80钢管2600米，DN40钢1800米，DN20钢2900米等</t>
  </si>
  <si>
    <t>金坪村引水主管改造工程</t>
  </si>
  <si>
    <t>金坪村</t>
  </si>
  <si>
    <t>金坪村引水主管改造工程DN80钢管1500米</t>
  </si>
  <si>
    <t>江南村农村饮水改造工程</t>
  </si>
  <si>
    <t>江南村</t>
  </si>
  <si>
    <t>购置架设DN80钢管600米、购置架设DN65钢管480米、购置架设DN40钢管2450米、购置架设DN25钢管3200米及村内砼切割等</t>
  </si>
  <si>
    <t>文屏村水毁修复工程</t>
  </si>
  <si>
    <t>文屏村</t>
  </si>
  <si>
    <t>修复改造进水池2座及引、排水沟120米，修复改造输水主干道DN50钢管720米</t>
  </si>
  <si>
    <t>马登镇山区管网改造维修工程</t>
  </si>
  <si>
    <t>马登镇各个自然村</t>
  </si>
  <si>
    <t>江南后山、文屏后山、甸所长谷岭、新华后山、马鹿箐等5个片区管网改造DN50钢管2800米，维修管道DN25钢管3000米及其他附属建筑设施维修改造</t>
  </si>
  <si>
    <t>杉树村主管道改造工程</t>
  </si>
  <si>
    <t>杉树村</t>
  </si>
  <si>
    <t>改造管道DN110钢管2000米</t>
  </si>
  <si>
    <t>新生村八社人饮工程</t>
  </si>
  <si>
    <t>新生村</t>
  </si>
  <si>
    <t>改造管道DN50钢管1100米</t>
  </si>
  <si>
    <t>启文村七社、八社人饮工程</t>
  </si>
  <si>
    <t>启文村</t>
  </si>
  <si>
    <r>
      <t>新建100m</t>
    </r>
    <r>
      <rPr>
        <sz val="10"/>
        <color indexed="8"/>
        <rFont val="宋体"/>
        <family val="0"/>
      </rPr>
      <t>³</t>
    </r>
    <r>
      <rPr>
        <sz val="10"/>
        <color indexed="8"/>
        <rFont val="方正仿宋_GBK"/>
        <family val="4"/>
      </rPr>
      <t>蓄水池1座，DN50钢管1100米，DN40钢管1250米，DN25钢管1800米</t>
    </r>
  </si>
  <si>
    <t>岩曲村禾头人饮工程</t>
  </si>
  <si>
    <r>
      <t>新建50m</t>
    </r>
    <r>
      <rPr>
        <sz val="10"/>
        <color indexed="8"/>
        <rFont val="宋体"/>
        <family val="0"/>
      </rPr>
      <t>³</t>
    </r>
    <r>
      <rPr>
        <sz val="10"/>
        <color indexed="8"/>
        <rFont val="方正仿宋_GBK"/>
        <family val="4"/>
      </rPr>
      <t>水池1个，一体化进水池1座，改造管道DN50钢管2500米，DN20钢管1800米</t>
    </r>
  </si>
  <si>
    <t>东庄村花椒树引水管补水延伸工程</t>
  </si>
  <si>
    <t>东庄村</t>
  </si>
  <si>
    <t>安装DN40管3000米</t>
  </si>
  <si>
    <t>牦牛山引水主管冻窖改造工程</t>
  </si>
  <si>
    <t>牦牛山</t>
  </si>
  <si>
    <t>增设DN50管800米，原来引水管道填埋3000米，增设蓄水池1座，进水池1座</t>
  </si>
  <si>
    <t>西庄村石西饮水管补水工程</t>
  </si>
  <si>
    <t>西庄村</t>
  </si>
  <si>
    <t>增设DN40管2000米，DN20管1000米</t>
  </si>
  <si>
    <t>象图村人饮工程</t>
  </si>
  <si>
    <t>象图村</t>
  </si>
  <si>
    <r>
      <t>新建50m</t>
    </r>
    <r>
      <rPr>
        <sz val="10"/>
        <color indexed="8"/>
        <rFont val="宋体"/>
        <family val="0"/>
      </rPr>
      <t>³</t>
    </r>
    <r>
      <rPr>
        <sz val="10"/>
        <color indexed="8"/>
        <rFont val="方正仿宋_GBK"/>
        <family val="4"/>
      </rPr>
      <t>水池2个</t>
    </r>
  </si>
  <si>
    <t>沽泥盆村谷大安小组人饮工程</t>
  </si>
  <si>
    <t>改造管道DN40钢管4000米，DN25钢管3000米</t>
  </si>
  <si>
    <t>七</t>
  </si>
  <si>
    <t>农田建设</t>
  </si>
  <si>
    <t>剑川县金华镇双河村2023年中央财政以工代赈项目</t>
  </si>
  <si>
    <t>金华镇双河村</t>
  </si>
  <si>
    <t>1.产业配套设施项目：新建河道治理500米，修建机耕路2000米；2.村基础设施：道路硬化2000米。</t>
  </si>
  <si>
    <t>方便群众生产生活，改善农田1500亩</t>
  </si>
  <si>
    <t>县发改局</t>
  </si>
  <si>
    <t>金华镇2023年乡村振兴项目梅园村产业路工程</t>
  </si>
  <si>
    <t>金华镇梅园村</t>
  </si>
  <si>
    <r>
      <t>实施梅园村青贮饲料基地道路硬化3600平方米，路面土夹石回填夯实650m</t>
    </r>
    <r>
      <rPr>
        <sz val="10"/>
        <color indexed="8"/>
        <rFont val="宋体"/>
        <family val="0"/>
      </rPr>
      <t>³</t>
    </r>
    <r>
      <rPr>
        <sz val="10"/>
        <color indexed="8"/>
        <rFont val="方正仿宋_GBK"/>
        <family val="4"/>
      </rPr>
      <t>，</t>
    </r>
    <r>
      <rPr>
        <sz val="10"/>
        <color indexed="8"/>
        <rFont val="方正仿宋_GBK"/>
        <family val="4"/>
      </rPr>
      <t>排水沟120m。</t>
    </r>
  </si>
  <si>
    <t>方便群众生产生活，促进产业发展</t>
  </si>
  <si>
    <t>羊岑乡金坪村乡村振兴精品示范村创建（二期）</t>
  </si>
  <si>
    <t>羊岑乡金坪村</t>
  </si>
  <si>
    <t>金坪村产业道路硬化1300平方米</t>
  </si>
  <si>
    <t>改善产业配套设施，促进产业发展。</t>
  </si>
  <si>
    <t>马登镇玉龙片区农田基础设施建设项目</t>
  </si>
  <si>
    <t>玉龙村</t>
  </si>
  <si>
    <t>灌溉沟4500米，田间道路1584米，取水口1座，螺旋焊管1处4米，支墩2座，水沟盖板9处76米。</t>
  </si>
  <si>
    <t>改善产业基础设施</t>
  </si>
  <si>
    <t>老君山镇启文产业园项目（二期）</t>
  </si>
  <si>
    <t>老君山镇启文村</t>
  </si>
  <si>
    <r>
      <t>1.建设灌溉沟渠775米；2.建设灌溉管道270m，灌溉支管8869m；3.建设灌溉水池新建水池2个，尺寸为8m*8m*3.8m，有效容积为224m</t>
    </r>
    <r>
      <rPr>
        <sz val="10"/>
        <color indexed="8"/>
        <rFont val="宋体"/>
        <family val="0"/>
      </rPr>
      <t>³</t>
    </r>
    <r>
      <rPr>
        <sz val="10"/>
        <color indexed="8"/>
        <rFont val="方正仿宋_GBK"/>
        <family val="4"/>
      </rPr>
      <t>。</t>
    </r>
  </si>
  <si>
    <t>增加有效灌溉面积600亩</t>
  </si>
  <si>
    <t>富民村产业配套基础设施项目</t>
  </si>
  <si>
    <t>老君山镇官宅村</t>
  </si>
  <si>
    <t>对剑川县种养循环一体化产业园区白腊河进行综合治理，对0.6km河岸使用填石铁笼篾对河岸进行加固，新建灌溉沟、拦水坝等。</t>
  </si>
  <si>
    <t>剑川县老君山镇新和村易地扶贫搬迁集中安置点后续帮扶产业配套机耕路建设项目</t>
  </si>
  <si>
    <t>老君山镇新和村</t>
  </si>
  <si>
    <t>在新和村新建机耕路1275米，涵洞6个，挡土墙791米，人行便桥一座</t>
  </si>
  <si>
    <t>改善易地搬迁安置点产业基础设施</t>
  </si>
  <si>
    <t>弥沙乡西庄村农田灌溉沟渠及管网配套建设项目</t>
  </si>
  <si>
    <t>针对弥沙乡西庄村农业灌溉设施建设短板问题，在弥沙乡西庄村实施农田灌溉沟渠及管网配套建设项目，建设田间输水管网，枯期备用水池，田间零星灌溉支沟。项目覆盖西庄村3个自然村，覆盖全乡农户212户917人余户，其中低收入群体92户364人。</t>
  </si>
  <si>
    <t>改善产业基础设施，有效灌溉面积1200为</t>
  </si>
  <si>
    <t>弥沙乡岩曲村南宅烟草产业配套机耕路建设项目</t>
  </si>
  <si>
    <t>弥沙乡岩曲村</t>
  </si>
  <si>
    <r>
      <t>.新建C20混凝土路面硬化1400米（厚度20cm，均宽4.5米），共6300㎡；2.路基平整6300㎡；3.C20混凝土毛石挡墙80m</t>
    </r>
    <r>
      <rPr>
        <sz val="10"/>
        <rFont val="宋体"/>
        <family val="0"/>
      </rPr>
      <t>³</t>
    </r>
    <r>
      <rPr>
        <sz val="10"/>
        <rFont val="方正仿宋_GBK"/>
        <family val="4"/>
      </rPr>
      <t>；4.道路加宽、降坡700m</t>
    </r>
    <r>
      <rPr>
        <sz val="10"/>
        <rFont val="宋体"/>
        <family val="0"/>
      </rPr>
      <t>³</t>
    </r>
    <r>
      <rPr>
        <sz val="10"/>
        <rFont val="方正仿宋_GBK"/>
        <family val="4"/>
      </rPr>
      <t>。</t>
    </r>
  </si>
  <si>
    <t>1</t>
  </si>
  <si>
    <t>改善产业基础设施，受益1650人</t>
  </si>
  <si>
    <t>象图乡沽泥盆村农业产业灌溉自然能提水配套设施建设项目</t>
  </si>
  <si>
    <t>在沽泥盆白石登、谷大安片区，铺设输水管网DN65-DN100mm热镀锌钢管4000m，铺设DN140mm高压无缝钢管4740m，用于农田灌溉。</t>
  </si>
  <si>
    <t>提升肉牛，肉羊出栏率，增加群众收入。</t>
  </si>
  <si>
    <t>八</t>
  </si>
  <si>
    <t>林业草原生态保护恢复</t>
  </si>
  <si>
    <t>九</t>
  </si>
  <si>
    <t>农村环境整治</t>
  </si>
  <si>
    <t>北龙村污水管网及处理厂工程（二期）</t>
  </si>
  <si>
    <t>北龙村</t>
  </si>
  <si>
    <t>建设村内生活污水收集管网系统，建设分散式的污水处理设施，健全完善村内污水管理和良性可持续运营机制，包括村内巷道开挖及恢复硬化。</t>
  </si>
  <si>
    <t>改善农村人居环境、促进乡村振兴</t>
  </si>
  <si>
    <t>马登镇马登村乡村振兴精品示范村创建（二期）</t>
  </si>
  <si>
    <t>马登村</t>
  </si>
  <si>
    <t>建设C20砼沟渠1000米，沟渠断面0.4米×0.4米，边墙厚0.2米，沟底厚0.2米；铺设人饮管网500米，道路改造700米，C15埋石砼挡土墙150米。</t>
  </si>
  <si>
    <t>马登镇人居环境整治</t>
  </si>
  <si>
    <t>马登镇</t>
  </si>
  <si>
    <t>垃圾清运设施建设，垃圾场改造500平方米。</t>
  </si>
  <si>
    <t>马登镇玉龙村乡村振兴精品示范村创建（二期）</t>
  </si>
  <si>
    <r>
      <t>建设沟渠400米，沟渠断面0.4米</t>
    </r>
    <r>
      <rPr>
        <sz val="10"/>
        <rFont val="方正仿宋_GBK"/>
        <family val="4"/>
      </rPr>
      <t>×0.4米，边墙厚0.2米，沟底厚0.2米。</t>
    </r>
  </si>
  <si>
    <t>弥沙乡弥新村乡村振兴精品示范村创建（二期）</t>
  </si>
  <si>
    <t>弥新村</t>
  </si>
  <si>
    <t>1.实施弥新村弥井自然村污水管网建设项目，铺设HDPE400管网1.5km,污水检查井35座，配套抛石护坡和管道包封工程；2.对观音地村内道路地质灾害点进行治理，修砌C20混凝土挡墙510m³，配套土方回填、踏步、护栏工程。总投资180万元，本次计划安排114万元，后期追加45万元。</t>
  </si>
  <si>
    <t>十</t>
  </si>
  <si>
    <t>农村道路建设</t>
  </si>
  <si>
    <t>剑川县2022年-2023年自然村（30户以上）通硬化路建设项目（马登镇东华村）</t>
  </si>
  <si>
    <t>马登镇东华村</t>
  </si>
  <si>
    <t>马登东华马鹿箐入村路，路面类型为混凝土路面，路面宽度3.5米，路基宽度4.5米，建设里程5.74公里，总投资560万元。</t>
  </si>
  <si>
    <t>受益865户，受益5620人</t>
  </si>
  <si>
    <t>剑川县农村公路建设指挥部</t>
  </si>
  <si>
    <t>县交通运输局</t>
  </si>
  <si>
    <t>马象公路至长谷岭自然村道路硬化工程</t>
  </si>
  <si>
    <t>马登镇甸所村</t>
  </si>
  <si>
    <t>长谷岭自然村，路面类型为混凝土路面，路面宽度3.5米，路基宽度4.5米，建设里程8.2公里，总投资500万元。</t>
  </si>
  <si>
    <t>受益240户，受益858人</t>
  </si>
  <si>
    <t>牛沙公路至三颗桩自然村道路硬化工程</t>
  </si>
  <si>
    <t>沙溪镇东南村、华龙村</t>
  </si>
  <si>
    <t>三颗桩自然村，路面类型为混凝土路面，路面宽度3.5米，路基宽度4.5米，建设里程2.3公里，总投资180万元。</t>
  </si>
  <si>
    <t>受益302户，受益1784人</t>
  </si>
  <si>
    <t>剑川县2023年民族团结进步示范乡镇建设项目（村基础设施）</t>
  </si>
  <si>
    <t>新仁村、桑岭村</t>
  </si>
  <si>
    <t>新仁村道路提升改造长3000m，道路均宽2.5m，路面C20砼硬化，砼厚0.18m；桑岭村道路青石板铺筑长300m，青石板厚0.08米，青石板道路两边路面铺筑鹅卵石。</t>
  </si>
  <si>
    <t>改善农村人居环境</t>
  </si>
  <si>
    <t>甸南镇白蜡村乡村振兴精品示范村创建（二期）</t>
  </si>
  <si>
    <t>白蜡村</t>
  </si>
  <si>
    <t>甸南镇白蜡村村内道路C25硬化750平方米</t>
  </si>
  <si>
    <t>华龙村精品示范村创建</t>
  </si>
  <si>
    <t>华龙村</t>
  </si>
  <si>
    <t>入村道路挡墙建设200立方米，混凝土道路硬化2000平方米</t>
  </si>
  <si>
    <t>石龙村精品示范村创建</t>
  </si>
  <si>
    <t>石龙村</t>
  </si>
  <si>
    <t>村内道路挡墙500立方米，混凝土道路硬化4000平方米</t>
  </si>
  <si>
    <t>长乐村精品示范村创建</t>
  </si>
  <si>
    <t>长乐村</t>
  </si>
  <si>
    <t>入村道路提升改造配套三线入地，道路硬化800米</t>
  </si>
  <si>
    <t>马登镇江南村易地搬迁点入村道路硬化项目</t>
  </si>
  <si>
    <t>入村混凝土道路硬化4000平方米，配套侧沟和挡墙等。</t>
  </si>
  <si>
    <t>老君山镇新生村乡村振兴精品示范村创建（二期）</t>
  </si>
  <si>
    <r>
      <t>新生村村内道路损毁修复1800㎡，C20埋石砼挡墙150m</t>
    </r>
    <r>
      <rPr>
        <sz val="10"/>
        <color indexed="8"/>
        <rFont val="宋体"/>
        <family val="0"/>
      </rPr>
      <t>³</t>
    </r>
    <r>
      <rPr>
        <sz val="10"/>
        <color indexed="8"/>
        <rFont val="方正仿宋_GBK"/>
        <family val="4"/>
      </rPr>
      <t>，</t>
    </r>
    <r>
      <rPr>
        <sz val="10"/>
        <color indexed="8"/>
        <rFont val="方正仿宋_GBK"/>
        <family val="4"/>
      </rPr>
      <t>土方回填300m</t>
    </r>
    <r>
      <rPr>
        <sz val="10"/>
        <color indexed="8"/>
        <rFont val="宋体"/>
        <family val="0"/>
      </rPr>
      <t>³</t>
    </r>
    <r>
      <rPr>
        <sz val="10"/>
        <color indexed="8"/>
        <rFont val="方正仿宋_GBK"/>
        <family val="4"/>
      </rPr>
      <t>，排水沟260m</t>
    </r>
  </si>
  <si>
    <t>老君山镇富乐村乡村振兴精品示范村创建（二期）</t>
  </si>
  <si>
    <t>富乐村</t>
  </si>
  <si>
    <r>
      <t>富乐村桥梁一座长18m、宽2m，C20埋石挡墙120m</t>
    </r>
    <r>
      <rPr>
        <sz val="10"/>
        <color indexed="8"/>
        <rFont val="宋体"/>
        <family val="0"/>
      </rPr>
      <t>³</t>
    </r>
    <r>
      <rPr>
        <sz val="10"/>
        <color indexed="8"/>
        <rFont val="方正仿宋_GBK"/>
        <family val="4"/>
      </rPr>
      <t>，</t>
    </r>
    <r>
      <rPr>
        <sz val="10"/>
        <color indexed="8"/>
        <rFont val="方正仿宋_GBK"/>
        <family val="4"/>
      </rPr>
      <t>污水管网300m。</t>
    </r>
  </si>
  <si>
    <t>弥沙乡文新村乡村振兴精品示范村创建（二期）</t>
  </si>
  <si>
    <t>1.实施串户道路建设3000米,道路均宽为2.5米，配套挡墙侧沟等附属设施建设；2.在文华自然村新建自然村公厕一座。</t>
  </si>
  <si>
    <t>十一</t>
  </si>
  <si>
    <t>农村危房改造</t>
  </si>
  <si>
    <t>十二</t>
  </si>
  <si>
    <t>农业资源及生态保护</t>
  </si>
  <si>
    <t>十三</t>
  </si>
  <si>
    <t>监测帮扶对象公益性岗位</t>
  </si>
  <si>
    <r>
      <t>外出</t>
    </r>
    <r>
      <rPr>
        <sz val="10"/>
        <rFont val="方正仿宋_GBK"/>
        <family val="4"/>
      </rPr>
      <t>务工脱贫劳动力（含监测帮扶对象）稳定就业</t>
    </r>
  </si>
  <si>
    <t>跨省务工脱贫劳动力（含监测帮扶对象）交通补助</t>
  </si>
  <si>
    <t>各乡镇</t>
  </si>
  <si>
    <t>对2023年跨省务工脱贫劳动力（含监测帮扶对象）进行交通补贴</t>
  </si>
  <si>
    <t>1000元/人</t>
  </si>
  <si>
    <t>减少生产生活成本</t>
  </si>
  <si>
    <t>县人社局</t>
  </si>
  <si>
    <t>雨露计划</t>
  </si>
  <si>
    <t>剑川县2022年春季学期雨露计划项目</t>
  </si>
  <si>
    <t>实施脱贫家庭（含监测帮扶家庭）1123户1200人“雨露计划”补助，职业高中每人每学期补助1500元，中专生2000元/人，职业院校2500元/人</t>
  </si>
  <si>
    <t>剑川县2022年秋季学期雨露计划项目</t>
  </si>
  <si>
    <t>其他（当此项金额超过总额的5%时，各州（市）需审核是否存在分类错误情况。）</t>
  </si>
  <si>
    <t>剑川县巩固拓展脱贫攻坚成果和乡村振兴项目前期工作经费</t>
  </si>
  <si>
    <t>中央资金按1%提取69万元，省级资金按3%提取58万元，共127万元。用于项目实施单位项目前期设计、施工监理和项目审计等支出。</t>
  </si>
  <si>
    <t>规范项目资金管理</t>
  </si>
  <si>
    <t>附表4</t>
  </si>
  <si>
    <t xml:space="preserve">  大理州剑川 县整合方案项目类型投入情况统计表</t>
  </si>
  <si>
    <t>项目类别</t>
  </si>
  <si>
    <t>整合财政涉农资金投入（万元）</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</si>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</sst>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_);[Red]\(0\)"/>
    <numFmt numFmtId="178" formatCode="0.00_);[Red]\(0.00\)"/>
  </numFmts>
  <fonts count="51">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sz val="11"/>
      <color indexed="8"/>
      <name val="宋体"/>
      <family val="0"/>
    </font>
    <font>
      <b/>
      <sz val="12"/>
      <color indexed="8"/>
      <name val="宋体"/>
      <family val="0"/>
    </font>
    <font>
      <b/>
      <sz val="12"/>
      <color indexed="8"/>
      <name val="黑体"/>
      <family val="3"/>
    </font>
    <font>
      <b/>
      <u val="single"/>
      <sz val="16"/>
      <color indexed="8"/>
      <name val="方正小标宋简体"/>
      <family val="4"/>
    </font>
    <font>
      <b/>
      <sz val="10"/>
      <color indexed="8"/>
      <name val="方正仿宋_GBK"/>
      <family val="4"/>
    </font>
    <font>
      <sz val="10"/>
      <color indexed="8"/>
      <name val="方正仿宋_GBK"/>
      <family val="4"/>
    </font>
    <font>
      <b/>
      <sz val="12"/>
      <color indexed="8"/>
      <name val="方正仿宋_GBK"/>
      <family val="4"/>
    </font>
    <font>
      <b/>
      <sz val="11"/>
      <color indexed="8"/>
      <name val="方正仿宋_GBK"/>
      <family val="4"/>
    </font>
    <font>
      <sz val="12"/>
      <color indexed="8"/>
      <name val="方正仿宋_GBK"/>
      <family val="4"/>
    </font>
    <font>
      <b/>
      <sz val="11"/>
      <color indexed="8"/>
      <name val="宋体"/>
      <family val="0"/>
    </font>
    <font>
      <sz val="9"/>
      <name val="宋体"/>
      <family val="0"/>
    </font>
    <font>
      <sz val="10"/>
      <name val="方正仿宋_GBK"/>
      <family val="4"/>
    </font>
    <font>
      <sz val="9"/>
      <name val="方正仿宋_GBK"/>
      <family val="4"/>
    </font>
    <font>
      <b/>
      <sz val="16"/>
      <color indexed="8"/>
      <name val="黑体"/>
      <family val="3"/>
    </font>
    <font>
      <b/>
      <u val="single"/>
      <sz val="20"/>
      <color indexed="8"/>
      <name val="方正小标宋简体"/>
      <family val="4"/>
    </font>
    <font>
      <b/>
      <sz val="20"/>
      <color indexed="8"/>
      <name val="方正小标宋简体"/>
      <family val="4"/>
    </font>
    <font>
      <b/>
      <sz val="12"/>
      <name val="华文中宋"/>
      <family val="0"/>
    </font>
    <font>
      <b/>
      <sz val="14"/>
      <color indexed="8"/>
      <name val="黑体"/>
      <family val="3"/>
    </font>
    <font>
      <b/>
      <sz val="10"/>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4"/>
    </font>
    <font>
      <b/>
      <sz val="20"/>
      <name val="方正小标宋简体"/>
      <family val="4"/>
    </font>
    <font>
      <sz val="11"/>
      <color indexed="9"/>
      <name val="宋体"/>
      <family val="0"/>
    </font>
    <font>
      <sz val="11"/>
      <color indexed="17"/>
      <name val="宋体"/>
      <family val="0"/>
    </font>
    <font>
      <b/>
      <sz val="11"/>
      <color indexed="9"/>
      <name val="宋体"/>
      <family val="0"/>
    </font>
    <font>
      <b/>
      <sz val="13"/>
      <color indexed="54"/>
      <name val="宋体"/>
      <family val="0"/>
    </font>
    <font>
      <sz val="11"/>
      <color indexed="62"/>
      <name val="宋体"/>
      <family val="0"/>
    </font>
    <font>
      <b/>
      <sz val="11"/>
      <color indexed="63"/>
      <name val="宋体"/>
      <family val="0"/>
    </font>
    <font>
      <sz val="11"/>
      <color indexed="16"/>
      <name val="宋体"/>
      <family val="0"/>
    </font>
    <font>
      <sz val="11"/>
      <color indexed="53"/>
      <name val="宋体"/>
      <family val="0"/>
    </font>
    <font>
      <b/>
      <sz val="11"/>
      <color indexed="54"/>
      <name val="宋体"/>
      <family val="0"/>
    </font>
    <font>
      <i/>
      <sz val="11"/>
      <color indexed="23"/>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sz val="11"/>
      <color indexed="10"/>
      <name val="宋体"/>
      <family val="0"/>
    </font>
    <font>
      <sz val="11"/>
      <color indexed="19"/>
      <name val="宋体"/>
      <family val="0"/>
    </font>
    <font>
      <b/>
      <sz val="11"/>
      <color indexed="53"/>
      <name val="宋体"/>
      <family val="0"/>
    </font>
    <font>
      <sz val="10"/>
      <name val="Arial"/>
      <family val="2"/>
    </font>
    <font>
      <b/>
      <u val="single"/>
      <sz val="16"/>
      <color rgb="FF000000"/>
      <name val="方正小标宋简体"/>
      <family val="4"/>
    </font>
    <font>
      <b/>
      <u val="single"/>
      <sz val="20"/>
      <color rgb="FF000000"/>
      <name val="方正小标宋简体"/>
      <family val="4"/>
    </font>
    <font>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5" fillId="6" borderId="2" applyNumberFormat="0" applyFont="0" applyAlignment="0" applyProtection="0"/>
    <xf numFmtId="0" fontId="30" fillId="3" borderId="0" applyNumberFormat="0" applyBorder="0" applyAlignment="0" applyProtection="0"/>
    <xf numFmtId="0" fontId="38" fillId="0" borderId="0" applyNumberFormat="0" applyFill="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33" fillId="0" borderId="3" applyNumberFormat="0" applyFill="0" applyAlignment="0" applyProtection="0"/>
    <xf numFmtId="0" fontId="30" fillId="7" borderId="0" applyNumberFormat="0" applyBorder="0" applyAlignment="0" applyProtection="0"/>
    <xf numFmtId="0" fontId="38" fillId="0" borderId="4" applyNumberFormat="0" applyFill="0" applyAlignment="0" applyProtection="0"/>
    <xf numFmtId="0" fontId="30" fillId="3" borderId="0" applyNumberFormat="0" applyBorder="0" applyAlignment="0" applyProtection="0"/>
    <xf numFmtId="0" fontId="35" fillId="2" borderId="5" applyNumberFormat="0" applyAlignment="0" applyProtection="0"/>
    <xf numFmtId="0" fontId="46" fillId="2" borderId="1" applyNumberFormat="0" applyAlignment="0" applyProtection="0"/>
    <xf numFmtId="0" fontId="32" fillId="8" borderId="6" applyNumberFormat="0" applyAlignment="0" applyProtection="0"/>
    <xf numFmtId="0" fontId="5" fillId="9" borderId="0" applyNumberFormat="0" applyBorder="0" applyAlignment="0" applyProtection="0"/>
    <xf numFmtId="0" fontId="30" fillId="10" borderId="0" applyNumberFormat="0" applyBorder="0" applyAlignment="0" applyProtection="0"/>
    <xf numFmtId="0" fontId="37" fillId="0" borderId="7" applyNumberFormat="0" applyFill="0" applyAlignment="0" applyProtection="0"/>
    <xf numFmtId="0" fontId="14" fillId="0" borderId="8" applyNumberFormat="0" applyFill="0" applyAlignment="0" applyProtection="0"/>
    <xf numFmtId="0" fontId="31" fillId="9" borderId="0" applyNumberFormat="0" applyBorder="0" applyAlignment="0" applyProtection="0"/>
    <xf numFmtId="0" fontId="45" fillId="11" borderId="0" applyNumberFormat="0" applyBorder="0" applyAlignment="0" applyProtection="0"/>
    <xf numFmtId="0" fontId="5" fillId="12"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30" fillId="8" borderId="0" applyNumberFormat="0" applyBorder="0" applyAlignment="0" applyProtection="0"/>
    <xf numFmtId="0" fontId="5" fillId="0" borderId="0" applyProtection="0">
      <alignment vertical="center"/>
    </xf>
    <xf numFmtId="0" fontId="3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30" fillId="16" borderId="0" applyNumberFormat="0" applyBorder="0" applyAlignment="0" applyProtection="0"/>
    <xf numFmtId="0" fontId="0" fillId="0" borderId="0">
      <alignment vertical="center"/>
      <protection/>
    </xf>
    <xf numFmtId="0" fontId="5"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5" fillId="4" borderId="0" applyNumberFormat="0" applyBorder="0" applyAlignment="0" applyProtection="0"/>
    <xf numFmtId="0" fontId="30" fillId="4" borderId="0" applyNumberFormat="0" applyBorder="0" applyAlignment="0" applyProtection="0"/>
    <xf numFmtId="0" fontId="47" fillId="0" borderId="0">
      <alignment/>
      <protection/>
    </xf>
    <xf numFmtId="0" fontId="15" fillId="0" borderId="0">
      <alignment vertical="center"/>
      <protection/>
    </xf>
  </cellStyleXfs>
  <cellXfs count="152">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Alignment="1">
      <alignment horizontal="left" vertical="center"/>
    </xf>
    <xf numFmtId="0" fontId="48" fillId="2" borderId="0" xfId="0" applyFont="1" applyFill="1" applyAlignment="1">
      <alignment horizontal="center" vertical="center"/>
    </xf>
    <xf numFmtId="0" fontId="9" fillId="2" borderId="9" xfId="0" applyFont="1" applyFill="1" applyBorder="1" applyAlignment="1">
      <alignment horizontal="center" vertical="center"/>
    </xf>
    <xf numFmtId="0" fontId="10" fillId="2" borderId="9" xfId="0" applyFont="1" applyFill="1" applyBorder="1" applyAlignment="1">
      <alignment horizontal="left" vertical="center"/>
    </xf>
    <xf numFmtId="0" fontId="10" fillId="2" borderId="0" xfId="0" applyFont="1" applyFill="1" applyAlignment="1">
      <alignment horizontal="center" vertical="center"/>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5" fillId="2" borderId="10" xfId="0" applyFont="1" applyFill="1" applyBorder="1" applyAlignment="1">
      <alignmen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4" fillId="2" borderId="10" xfId="0" applyFont="1" applyFill="1" applyBorder="1" applyAlignment="1">
      <alignment vertical="center"/>
    </xf>
    <xf numFmtId="0" fontId="9" fillId="0"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3" fillId="2" borderId="10" xfId="0"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176" fontId="15" fillId="0" borderId="0" xfId="0" applyNumberFormat="1" applyFont="1" applyFill="1" applyBorder="1" applyAlignment="1">
      <alignment vertical="center"/>
    </xf>
    <xf numFmtId="0" fontId="4" fillId="0" borderId="0" xfId="0" applyFont="1" applyFill="1" applyAlignment="1">
      <alignment vertical="center"/>
    </xf>
    <xf numFmtId="176" fontId="16" fillId="0" borderId="0" xfId="0" applyNumberFormat="1" applyFont="1" applyFill="1" applyBorder="1" applyAlignment="1">
      <alignment vertical="center"/>
    </xf>
    <xf numFmtId="0" fontId="10" fillId="0" borderId="0" xfId="0" applyFont="1" applyFill="1" applyAlignment="1">
      <alignment vertical="center"/>
    </xf>
    <xf numFmtId="176" fontId="17" fillId="0" borderId="0" xfId="0" applyNumberFormat="1" applyFont="1" applyFill="1" applyBorder="1" applyAlignment="1">
      <alignment vertical="center"/>
    </xf>
    <xf numFmtId="176" fontId="15" fillId="0" borderId="0" xfId="0" applyNumberFormat="1" applyFont="1" applyFill="1" applyBorder="1" applyAlignment="1">
      <alignment horizontal="center" vertical="center"/>
    </xf>
    <xf numFmtId="176" fontId="15" fillId="0" borderId="0" xfId="0" applyNumberFormat="1" applyFont="1" applyFill="1" applyBorder="1" applyAlignment="1">
      <alignment horizontal="left" vertical="center"/>
    </xf>
    <xf numFmtId="176" fontId="15" fillId="0" borderId="0" xfId="0" applyNumberFormat="1" applyFont="1" applyFill="1" applyBorder="1" applyAlignment="1">
      <alignment horizontal="left" vertical="center" wrapText="1"/>
    </xf>
    <xf numFmtId="0" fontId="18" fillId="0" borderId="0" xfId="0" applyFont="1" applyFill="1" applyAlignment="1">
      <alignment horizontal="left" vertical="center"/>
    </xf>
    <xf numFmtId="0" fontId="49" fillId="0" borderId="0" xfId="0" applyFont="1" applyFill="1" applyAlignment="1">
      <alignment horizontal="center" vertical="center"/>
    </xf>
    <xf numFmtId="0" fontId="20" fillId="0" borderId="0" xfId="0" applyFont="1" applyFill="1" applyAlignment="1">
      <alignment horizontal="center" vertical="center"/>
    </xf>
    <xf numFmtId="176" fontId="16" fillId="0" borderId="0" xfId="0" applyNumberFormat="1" applyFont="1" applyFill="1" applyAlignment="1">
      <alignment horizontal="left"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left" vertical="center" wrapText="1"/>
    </xf>
    <xf numFmtId="177" fontId="16" fillId="0" borderId="10" xfId="0" applyNumberFormat="1" applyFont="1" applyFill="1" applyBorder="1" applyAlignment="1">
      <alignment horizontal="center" vertical="center" wrapText="1"/>
    </xf>
    <xf numFmtId="176" fontId="16" fillId="0" borderId="10" xfId="0" applyNumberFormat="1" applyFont="1" applyFill="1" applyBorder="1" applyAlignment="1">
      <alignment horizontal="left" vertical="center" wrapText="1"/>
    </xf>
    <xf numFmtId="176" fontId="16" fillId="0" borderId="10" xfId="0" applyNumberFormat="1" applyFont="1" applyFill="1" applyBorder="1" applyAlignment="1">
      <alignment horizontal="center" vertical="center" wrapText="1"/>
    </xf>
    <xf numFmtId="176" fontId="16" fillId="0" borderId="10" xfId="0" applyNumberFormat="1" applyFont="1" applyFill="1" applyBorder="1" applyAlignment="1">
      <alignment vertical="center" wrapText="1"/>
    </xf>
    <xf numFmtId="176" fontId="16" fillId="0" borderId="10" xfId="0" applyNumberFormat="1" applyFont="1" applyFill="1" applyBorder="1" applyAlignment="1">
      <alignment vertical="center"/>
    </xf>
    <xf numFmtId="178" fontId="16" fillId="0" borderId="10"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xf>
    <xf numFmtId="176" fontId="10" fillId="0" borderId="10" xfId="0" applyNumberFormat="1"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176"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center"/>
    </xf>
    <xf numFmtId="176" fontId="16" fillId="0" borderId="0" xfId="0" applyNumberFormat="1" applyFont="1" applyFill="1" applyBorder="1" applyAlignment="1">
      <alignment horizontal="left" vertical="center" wrapText="1"/>
    </xf>
    <xf numFmtId="176" fontId="17" fillId="0" borderId="0" xfId="0" applyNumberFormat="1" applyFont="1" applyFill="1" applyBorder="1" applyAlignment="1">
      <alignment horizontal="center" vertical="center"/>
    </xf>
    <xf numFmtId="176" fontId="17" fillId="0" borderId="0" xfId="0" applyNumberFormat="1" applyFont="1" applyFill="1" applyBorder="1" applyAlignment="1">
      <alignment horizontal="left" vertical="center"/>
    </xf>
    <xf numFmtId="176" fontId="17" fillId="0" borderId="0" xfId="0" applyNumberFormat="1" applyFont="1" applyFill="1" applyBorder="1" applyAlignment="1">
      <alignment horizontal="left" vertical="center" wrapText="1"/>
    </xf>
    <xf numFmtId="0" fontId="1" fillId="0" borderId="0" xfId="0" applyFont="1" applyAlignment="1">
      <alignment vertical="center"/>
    </xf>
    <xf numFmtId="0" fontId="21"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22" fillId="2" borderId="0" xfId="0" applyFont="1" applyFill="1" applyAlignment="1">
      <alignment horizontal="justify" vertical="center"/>
    </xf>
    <xf numFmtId="0" fontId="5" fillId="0" borderId="0" xfId="0" applyFont="1" applyFill="1" applyAlignment="1">
      <alignment vertical="center"/>
    </xf>
    <xf numFmtId="0" fontId="49" fillId="2" borderId="0" xfId="0" applyFont="1" applyFill="1" applyAlignment="1">
      <alignment horizontal="center" vertical="center"/>
    </xf>
    <xf numFmtId="0" fontId="20" fillId="2" borderId="0" xfId="0" applyFont="1" applyFill="1" applyAlignment="1">
      <alignment horizontal="center" vertical="center"/>
    </xf>
    <xf numFmtId="0" fontId="4" fillId="2" borderId="0" xfId="0" applyFont="1" applyFill="1" applyAlignment="1">
      <alignment horizontal="right" vertical="center"/>
    </xf>
    <xf numFmtId="0" fontId="4" fillId="0" borderId="0" xfId="0" applyFont="1" applyFill="1" applyAlignment="1">
      <alignment horizontal="right" vertical="center"/>
    </xf>
    <xf numFmtId="0" fontId="0" fillId="0" borderId="10" xfId="0" applyBorder="1" applyAlignment="1">
      <alignment horizontal="center" vertic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14" fillId="0" borderId="10" xfId="54" applyNumberFormat="1" applyFont="1" applyFill="1" applyBorder="1" applyAlignment="1" applyProtection="1">
      <alignment horizontal="center" vertical="center" wrapText="1"/>
      <protection/>
    </xf>
    <xf numFmtId="0" fontId="24" fillId="19" borderId="10" xfId="59" applyNumberFormat="1" applyFont="1" applyFill="1" applyBorder="1" applyAlignment="1" applyProtection="1">
      <alignment horizontal="center" vertical="center" wrapText="1"/>
      <protection/>
    </xf>
    <xf numFmtId="0" fontId="25" fillId="19" borderId="10" xfId="59" applyNumberFormat="1" applyFont="1" applyFill="1" applyBorder="1" applyAlignment="1" applyProtection="1">
      <alignment horizontal="center" vertical="center" wrapText="1"/>
      <protection/>
    </xf>
    <xf numFmtId="0" fontId="1" fillId="19" borderId="10" xfId="59" applyNumberFormat="1" applyFont="1" applyFill="1" applyBorder="1" applyAlignment="1" applyProtection="1">
      <alignment horizontal="left" vertical="center" wrapText="1"/>
      <protection/>
    </xf>
    <xf numFmtId="0" fontId="26" fillId="19" borderId="24" xfId="59" applyNumberFormat="1" applyFont="1" applyFill="1" applyBorder="1" applyAlignment="1" applyProtection="1">
      <alignment vertical="center" wrapText="1"/>
      <protection/>
    </xf>
    <xf numFmtId="0" fontId="26" fillId="19" borderId="17" xfId="59" applyNumberFormat="1" applyFont="1" applyFill="1" applyBorder="1" applyAlignment="1" applyProtection="1">
      <alignment vertical="center" wrapText="1"/>
      <protection/>
    </xf>
    <xf numFmtId="0" fontId="26" fillId="19" borderId="18" xfId="59" applyNumberFormat="1" applyFont="1" applyFill="1" applyBorder="1" applyAlignment="1" applyProtection="1">
      <alignment vertical="center" wrapText="1"/>
      <protection/>
    </xf>
    <xf numFmtId="0" fontId="26" fillId="19" borderId="24" xfId="59" applyNumberFormat="1" applyFont="1" applyFill="1" applyBorder="1" applyAlignment="1" applyProtection="1">
      <alignment horizontal="left" vertical="center" wrapText="1"/>
      <protection/>
    </xf>
    <xf numFmtId="0" fontId="26" fillId="19" borderId="17" xfId="59" applyNumberFormat="1" applyFont="1" applyFill="1" applyBorder="1" applyAlignment="1" applyProtection="1">
      <alignment horizontal="left" vertical="center" wrapText="1"/>
      <protection/>
    </xf>
    <xf numFmtId="0" fontId="26" fillId="19" borderId="18" xfId="59" applyNumberFormat="1" applyFont="1" applyFill="1" applyBorder="1" applyAlignment="1" applyProtection="1">
      <alignment horizontal="left" vertical="center" wrapText="1"/>
      <protection/>
    </xf>
    <xf numFmtId="0" fontId="26" fillId="19" borderId="10" xfId="59" applyNumberFormat="1" applyFont="1" applyFill="1" applyBorder="1" applyAlignment="1" applyProtection="1">
      <alignment horizontal="left" vertical="center" wrapText="1"/>
      <protection/>
    </xf>
    <xf numFmtId="0" fontId="25" fillId="19" borderId="10" xfId="59" applyNumberFormat="1" applyFont="1" applyFill="1" applyBorder="1" applyAlignment="1" applyProtection="1">
      <alignment vertical="center" wrapText="1"/>
      <protection/>
    </xf>
    <xf numFmtId="0" fontId="1" fillId="19" borderId="24" xfId="59" applyNumberFormat="1" applyFont="1" applyFill="1" applyBorder="1" applyAlignment="1" applyProtection="1">
      <alignment vertical="center" wrapText="1"/>
      <protection/>
    </xf>
    <xf numFmtId="0" fontId="1" fillId="19" borderId="17" xfId="59" applyNumberFormat="1" applyFont="1" applyFill="1" applyBorder="1" applyAlignment="1" applyProtection="1">
      <alignment vertical="center" wrapText="1"/>
      <protection/>
    </xf>
    <xf numFmtId="0" fontId="1" fillId="19" borderId="18" xfId="59" applyNumberFormat="1" applyFont="1" applyFill="1" applyBorder="1" applyAlignment="1" applyProtection="1">
      <alignment vertical="center" wrapText="1"/>
      <protection/>
    </xf>
    <xf numFmtId="0" fontId="25" fillId="19" borderId="10" xfId="59" applyNumberFormat="1" applyFont="1" applyFill="1" applyBorder="1" applyAlignment="1" applyProtection="1">
      <alignment horizontal="left" vertical="center" wrapText="1"/>
      <protection/>
    </xf>
    <xf numFmtId="0" fontId="50" fillId="19" borderId="24" xfId="0" applyFont="1" applyFill="1" applyBorder="1" applyAlignment="1" applyProtection="1">
      <alignment horizontal="left" vertical="center" wrapText="1"/>
      <protection/>
    </xf>
    <xf numFmtId="0" fontId="50" fillId="19" borderId="17" xfId="0" applyFont="1" applyFill="1" applyBorder="1" applyAlignment="1" applyProtection="1">
      <alignment horizontal="left" vertical="center" wrapText="1"/>
      <protection/>
    </xf>
    <xf numFmtId="0" fontId="50" fillId="19" borderId="18" xfId="0" applyFont="1" applyFill="1" applyBorder="1" applyAlignment="1" applyProtection="1">
      <alignment horizontal="left" vertical="center" wrapText="1"/>
      <protection/>
    </xf>
    <xf numFmtId="0" fontId="14" fillId="0" borderId="10" xfId="54" applyNumberFormat="1" applyFont="1" applyFill="1" applyBorder="1" applyAlignment="1" applyProtection="1">
      <alignment horizontal="left" vertical="center" wrapText="1"/>
      <protection/>
    </xf>
    <xf numFmtId="0" fontId="5" fillId="0" borderId="24" xfId="54" applyNumberFormat="1" applyFont="1" applyFill="1" applyBorder="1" applyAlignment="1" applyProtection="1">
      <alignment horizontal="left" vertical="center" wrapText="1"/>
      <protection/>
    </xf>
    <xf numFmtId="0" fontId="5" fillId="0" borderId="17" xfId="54" applyNumberFormat="1" applyFont="1" applyFill="1" applyBorder="1" applyAlignment="1" applyProtection="1">
      <alignment horizontal="left" vertical="center" wrapText="1"/>
      <protection/>
    </xf>
    <xf numFmtId="0" fontId="5" fillId="0" borderId="18" xfId="54" applyNumberFormat="1" applyFont="1" applyFill="1" applyBorder="1" applyAlignment="1" applyProtection="1">
      <alignment horizontal="left" vertical="center" wrapText="1"/>
      <protection/>
    </xf>
    <xf numFmtId="0" fontId="4" fillId="2" borderId="10" xfId="0" applyFont="1" applyFill="1" applyBorder="1" applyAlignment="1">
      <alignment horizontal="justify" vertical="center" wrapText="1"/>
    </xf>
    <xf numFmtId="0" fontId="4" fillId="2" borderId="24"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23" fillId="2" borderId="10" xfId="0" applyFont="1" applyFill="1" applyBorder="1" applyAlignment="1">
      <alignment horizontal="justify" vertical="center" wrapText="1"/>
    </xf>
    <xf numFmtId="0" fontId="23" fillId="2" borderId="2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4" fillId="2" borderId="10" xfId="0" applyFont="1" applyFill="1" applyBorder="1" applyAlignment="1">
      <alignment horizontal="justify" vertical="center" wrapText="1"/>
    </xf>
    <xf numFmtId="0" fontId="4" fillId="2" borderId="1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4" fillId="2" borderId="10"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right" vertical="center"/>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vertical="center"/>
    </xf>
    <xf numFmtId="0" fontId="27"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center" vertical="center"/>
    </xf>
    <xf numFmtId="0" fontId="29" fillId="2" borderId="0" xfId="0" applyFont="1" applyFill="1" applyAlignment="1">
      <alignment horizontal="center" vertical="center"/>
    </xf>
    <xf numFmtId="0" fontId="21" fillId="0" borderId="0" xfId="0" applyFont="1" applyFill="1" applyAlignment="1">
      <alignment vertical="center"/>
    </xf>
    <xf numFmtId="0" fontId="26" fillId="2" borderId="10" xfId="0" applyFont="1" applyFill="1" applyBorder="1" applyAlignment="1">
      <alignment horizontal="center" vertical="center"/>
    </xf>
    <xf numFmtId="0" fontId="26" fillId="2" borderId="10" xfId="0" applyFont="1" applyFill="1" applyBorder="1" applyAlignment="1">
      <alignment horizontal="lef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2_2-1统计表_1"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_附件3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6"/>
  <sheetViews>
    <sheetView zoomScaleSheetLayoutView="100" workbookViewId="0" topLeftCell="A1">
      <selection activeCell="A8" sqref="A8"/>
    </sheetView>
  </sheetViews>
  <sheetFormatPr defaultColWidth="9.00390625" defaultRowHeight="14.25"/>
  <cols>
    <col min="1" max="1" width="77.125" style="0" customWidth="1"/>
    <col min="2" max="2" width="11.25390625" style="0" customWidth="1"/>
    <col min="3" max="3" width="23.75390625" style="0" customWidth="1"/>
    <col min="4" max="4" width="9.00390625" style="144" customWidth="1"/>
  </cols>
  <sheetData>
    <row r="1" spans="1:3" ht="17.25">
      <c r="A1" s="145" t="s">
        <v>0</v>
      </c>
      <c r="B1" s="146"/>
      <c r="C1" s="146"/>
    </row>
    <row r="2" spans="1:4" s="74" customFormat="1" ht="26.25">
      <c r="A2" s="147" t="s">
        <v>1</v>
      </c>
      <c r="B2" s="148"/>
      <c r="C2" s="148"/>
      <c r="D2" s="149"/>
    </row>
    <row r="3" spans="1:3" ht="25.5" customHeight="1">
      <c r="A3" s="150" t="s">
        <v>2</v>
      </c>
      <c r="B3" s="150" t="s">
        <v>3</v>
      </c>
      <c r="C3" s="150" t="s">
        <v>4</v>
      </c>
    </row>
    <row r="4" spans="1:3" ht="25.5" customHeight="1">
      <c r="A4" s="151" t="s">
        <v>5</v>
      </c>
      <c r="B4" s="150" t="s">
        <v>6</v>
      </c>
      <c r="C4" s="150" t="s">
        <v>6</v>
      </c>
    </row>
    <row r="5" spans="1:3" ht="25.5" customHeight="1">
      <c r="A5" s="151" t="s">
        <v>7</v>
      </c>
      <c r="B5" s="150" t="s">
        <v>8</v>
      </c>
      <c r="C5" s="150">
        <v>8</v>
      </c>
    </row>
    <row r="6" spans="1:3" ht="25.5" customHeight="1">
      <c r="A6" s="151" t="s">
        <v>9</v>
      </c>
      <c r="B6" s="150" t="s">
        <v>8</v>
      </c>
      <c r="C6" s="150">
        <v>93</v>
      </c>
    </row>
    <row r="7" spans="1:3" ht="25.5" customHeight="1">
      <c r="A7" s="151" t="s">
        <v>10</v>
      </c>
      <c r="B7" s="150" t="s">
        <v>11</v>
      </c>
      <c r="C7" s="150">
        <v>59740</v>
      </c>
    </row>
    <row r="8" spans="1:3" ht="25.5" customHeight="1">
      <c r="A8" s="151" t="s">
        <v>12</v>
      </c>
      <c r="B8" s="150" t="s">
        <v>11</v>
      </c>
      <c r="C8" s="150">
        <v>42807</v>
      </c>
    </row>
    <row r="9" spans="1:3" ht="25.5" customHeight="1">
      <c r="A9" s="151" t="s">
        <v>13</v>
      </c>
      <c r="B9" s="150" t="s">
        <v>14</v>
      </c>
      <c r="C9" s="150">
        <v>183430</v>
      </c>
    </row>
    <row r="10" spans="1:3" ht="25.5" customHeight="1">
      <c r="A10" s="151" t="s">
        <v>15</v>
      </c>
      <c r="B10" s="150" t="s">
        <v>14</v>
      </c>
      <c r="C10" s="150">
        <v>156299</v>
      </c>
    </row>
    <row r="11" spans="1:3" ht="25.5" customHeight="1">
      <c r="A11" s="151" t="s">
        <v>16</v>
      </c>
      <c r="B11" s="150" t="s">
        <v>17</v>
      </c>
      <c r="C11" s="150">
        <v>11812</v>
      </c>
    </row>
    <row r="12" spans="1:3" ht="25.5" customHeight="1">
      <c r="A12" s="151" t="s">
        <v>18</v>
      </c>
      <c r="B12" s="150" t="s">
        <v>19</v>
      </c>
      <c r="C12" s="150">
        <v>28812</v>
      </c>
    </row>
    <row r="13" spans="1:3" ht="25.5" customHeight="1">
      <c r="A13" s="151" t="s">
        <v>20</v>
      </c>
      <c r="B13" s="150" t="s">
        <v>19</v>
      </c>
      <c r="C13" s="150">
        <v>18997.61</v>
      </c>
    </row>
    <row r="14" spans="1:3" ht="25.5" customHeight="1">
      <c r="A14" s="151" t="s">
        <v>21</v>
      </c>
      <c r="B14" s="150" t="s">
        <v>19</v>
      </c>
      <c r="C14" s="150">
        <v>206325</v>
      </c>
    </row>
    <row r="15" spans="1:3" ht="25.5" customHeight="1">
      <c r="A15" s="151" t="s">
        <v>22</v>
      </c>
      <c r="B15" s="150" t="s">
        <v>19</v>
      </c>
      <c r="C15" s="150">
        <v>43235</v>
      </c>
    </row>
    <row r="16" spans="1:3" ht="25.5" customHeight="1">
      <c r="A16" s="151" t="s">
        <v>23</v>
      </c>
      <c r="B16" s="150" t="s">
        <v>19</v>
      </c>
      <c r="C16" s="150">
        <v>16240.54</v>
      </c>
    </row>
  </sheetData>
  <sheetProtection/>
  <mergeCells count="1">
    <mergeCell ref="A2:C2"/>
  </mergeCells>
  <printOptions horizontalCentered="1"/>
  <pageMargins left="0.98" right="0.98" top="0.7900000000000001" bottom="0.7900000000000001" header="0.51" footer="0.71"/>
  <pageSetup firstPageNumber="18" useFirstPageNumber="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
      <selection activeCell="M3" sqref="M3"/>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7" width="9.75390625" style="0" customWidth="1"/>
    <col min="8" max="8" width="9.75390625" style="77" customWidth="1"/>
    <col min="9" max="9" width="8.25390625" style="78" customWidth="1"/>
    <col min="10" max="11" width="8.25390625" style="0" customWidth="1"/>
  </cols>
  <sheetData>
    <row r="1" spans="2:11" s="73" customFormat="1" ht="17.25">
      <c r="B1" s="79" t="s">
        <v>24</v>
      </c>
      <c r="C1" s="79"/>
      <c r="D1" s="79"/>
      <c r="E1" s="79"/>
      <c r="F1" s="4"/>
      <c r="G1" s="4"/>
      <c r="H1" s="80"/>
      <c r="I1" s="136"/>
      <c r="J1" s="4"/>
      <c r="K1" s="4"/>
    </row>
    <row r="2" spans="2:11" s="74" customFormat="1" ht="24" customHeight="1">
      <c r="B2" s="81" t="s">
        <v>25</v>
      </c>
      <c r="C2" s="82"/>
      <c r="D2" s="82"/>
      <c r="E2" s="82"/>
      <c r="F2" s="82"/>
      <c r="G2" s="82"/>
      <c r="H2" s="40"/>
      <c r="I2" s="82"/>
      <c r="J2" s="82"/>
      <c r="K2" s="82"/>
    </row>
    <row r="3" spans="1:11" ht="18" customHeight="1">
      <c r="A3" s="83" t="s">
        <v>26</v>
      </c>
      <c r="B3" s="83"/>
      <c r="C3" s="83"/>
      <c r="D3" s="83"/>
      <c r="E3" s="83"/>
      <c r="F3" s="83"/>
      <c r="G3" s="83"/>
      <c r="H3" s="84"/>
      <c r="I3" s="137"/>
      <c r="J3" s="83"/>
      <c r="K3" s="83"/>
    </row>
    <row r="4" spans="1:11" ht="26.25" customHeight="1">
      <c r="A4" s="85" t="s">
        <v>27</v>
      </c>
      <c r="B4" s="86" t="s">
        <v>28</v>
      </c>
      <c r="C4" s="87"/>
      <c r="D4" s="87"/>
      <c r="E4" s="88"/>
      <c r="F4" s="89" t="s">
        <v>29</v>
      </c>
      <c r="G4" s="89"/>
      <c r="H4" s="89" t="s">
        <v>30</v>
      </c>
      <c r="I4" s="89"/>
      <c r="J4" s="89"/>
      <c r="K4" s="89"/>
    </row>
    <row r="5" spans="1:11" ht="36.75" customHeight="1">
      <c r="A5" s="85"/>
      <c r="B5" s="90"/>
      <c r="C5" s="91"/>
      <c r="D5" s="91"/>
      <c r="E5" s="92"/>
      <c r="F5" s="89" t="s">
        <v>31</v>
      </c>
      <c r="G5" s="89" t="s">
        <v>32</v>
      </c>
      <c r="H5" s="89" t="s">
        <v>33</v>
      </c>
      <c r="I5" s="89" t="s">
        <v>34</v>
      </c>
      <c r="J5" s="89" t="s">
        <v>35</v>
      </c>
      <c r="K5" s="89" t="s">
        <v>36</v>
      </c>
    </row>
    <row r="6" spans="1:11" ht="27" customHeight="1">
      <c r="A6" s="93" t="s">
        <v>37</v>
      </c>
      <c r="B6" s="94"/>
      <c r="C6" s="94"/>
      <c r="D6" s="94"/>
      <c r="E6" s="95"/>
      <c r="F6" s="96">
        <v>18997.61</v>
      </c>
      <c r="G6" s="96">
        <v>16240.54</v>
      </c>
      <c r="H6" s="97">
        <v>13160.4</v>
      </c>
      <c r="I6" s="96">
        <f>I7+I25+I29+I33</f>
        <v>11043</v>
      </c>
      <c r="J6" s="96"/>
      <c r="K6" s="138"/>
    </row>
    <row r="7" spans="1:11" ht="27" customHeight="1">
      <c r="A7" s="98" t="s">
        <v>38</v>
      </c>
      <c r="B7" s="99" t="s">
        <v>39</v>
      </c>
      <c r="C7" s="99"/>
      <c r="D7" s="99"/>
      <c r="E7" s="99"/>
      <c r="F7" s="96">
        <v>16229.54</v>
      </c>
      <c r="G7" s="96">
        <v>13743.54</v>
      </c>
      <c r="H7" s="97">
        <v>10677.4</v>
      </c>
      <c r="I7" s="97">
        <f>SUM(I8:I24)</f>
        <v>8560</v>
      </c>
      <c r="J7" s="96"/>
      <c r="K7" s="138"/>
    </row>
    <row r="8" spans="1:11" ht="27" customHeight="1">
      <c r="A8" s="100">
        <v>1</v>
      </c>
      <c r="B8" s="101" t="s">
        <v>40</v>
      </c>
      <c r="C8" s="101"/>
      <c r="D8" s="101"/>
      <c r="E8" s="101"/>
      <c r="F8" s="96">
        <v>9435</v>
      </c>
      <c r="G8" s="96">
        <v>9435</v>
      </c>
      <c r="H8" s="97">
        <v>8560</v>
      </c>
      <c r="I8" s="97">
        <v>8560</v>
      </c>
      <c r="J8" s="96"/>
      <c r="K8" s="138"/>
    </row>
    <row r="9" spans="1:11" ht="27" customHeight="1">
      <c r="A9" s="100">
        <v>2</v>
      </c>
      <c r="B9" s="101" t="s">
        <v>41</v>
      </c>
      <c r="C9" s="101"/>
      <c r="D9" s="101"/>
      <c r="E9" s="101"/>
      <c r="F9" s="96">
        <v>3275</v>
      </c>
      <c r="G9" s="96">
        <v>3239</v>
      </c>
      <c r="H9" s="97">
        <v>360.4</v>
      </c>
      <c r="I9" s="97"/>
      <c r="J9" s="96"/>
      <c r="K9" s="138"/>
    </row>
    <row r="10" spans="1:11" ht="54" customHeight="1">
      <c r="A10" s="100">
        <v>3</v>
      </c>
      <c r="B10" s="102" t="s">
        <v>42</v>
      </c>
      <c r="C10" s="103"/>
      <c r="D10" s="103"/>
      <c r="E10" s="104"/>
      <c r="F10" s="96">
        <v>360</v>
      </c>
      <c r="G10" s="96"/>
      <c r="H10" s="97">
        <v>372</v>
      </c>
      <c r="I10" s="97"/>
      <c r="J10" s="96"/>
      <c r="K10" s="138"/>
    </row>
    <row r="11" spans="1:11" ht="27" customHeight="1">
      <c r="A11" s="100">
        <v>4</v>
      </c>
      <c r="B11" s="105" t="s">
        <v>43</v>
      </c>
      <c r="C11" s="106"/>
      <c r="D11" s="106"/>
      <c r="E11" s="107"/>
      <c r="F11" s="96">
        <v>72</v>
      </c>
      <c r="G11" s="96"/>
      <c r="H11" s="97">
        <v>74</v>
      </c>
      <c r="I11" s="97"/>
      <c r="J11" s="96"/>
      <c r="K11" s="138"/>
    </row>
    <row r="12" spans="1:11" ht="27" customHeight="1">
      <c r="A12" s="100">
        <v>5</v>
      </c>
      <c r="B12" s="101" t="s">
        <v>44</v>
      </c>
      <c r="C12" s="101"/>
      <c r="D12" s="101"/>
      <c r="E12" s="101"/>
      <c r="F12" s="96">
        <v>1069.54</v>
      </c>
      <c r="G12" s="96">
        <v>1069.54</v>
      </c>
      <c r="H12" s="97"/>
      <c r="I12" s="97"/>
      <c r="J12" s="96"/>
      <c r="K12" s="138"/>
    </row>
    <row r="13" spans="1:11" ht="27" customHeight="1">
      <c r="A13" s="100">
        <v>6</v>
      </c>
      <c r="B13" s="101" t="s">
        <v>45</v>
      </c>
      <c r="C13" s="101"/>
      <c r="D13" s="101"/>
      <c r="E13" s="101"/>
      <c r="F13" s="96"/>
      <c r="G13" s="96"/>
      <c r="H13" s="97"/>
      <c r="I13" s="97"/>
      <c r="J13" s="96"/>
      <c r="K13" s="138"/>
    </row>
    <row r="14" spans="1:11" ht="27" customHeight="1">
      <c r="A14" s="100">
        <v>7</v>
      </c>
      <c r="B14" s="101" t="s">
        <v>46</v>
      </c>
      <c r="C14" s="101"/>
      <c r="D14" s="101"/>
      <c r="E14" s="101"/>
      <c r="F14" s="96">
        <v>20</v>
      </c>
      <c r="G14" s="96"/>
      <c r="H14" s="97"/>
      <c r="I14" s="97"/>
      <c r="J14" s="96"/>
      <c r="K14" s="138"/>
    </row>
    <row r="15" spans="1:11" ht="27" customHeight="1">
      <c r="A15" s="100">
        <v>8</v>
      </c>
      <c r="B15" s="101" t="s">
        <v>47</v>
      </c>
      <c r="C15" s="101"/>
      <c r="D15" s="101"/>
      <c r="E15" s="101"/>
      <c r="F15" s="96"/>
      <c r="G15" s="96"/>
      <c r="H15" s="97"/>
      <c r="I15" s="97"/>
      <c r="J15" s="96"/>
      <c r="K15" s="138"/>
    </row>
    <row r="16" spans="1:11" ht="27" customHeight="1">
      <c r="A16" s="100">
        <v>9</v>
      </c>
      <c r="B16" s="108" t="s">
        <v>48</v>
      </c>
      <c r="C16" s="108"/>
      <c r="D16" s="108"/>
      <c r="E16" s="108"/>
      <c r="F16" s="96">
        <v>1718</v>
      </c>
      <c r="G16" s="96"/>
      <c r="H16" s="97">
        <v>1208</v>
      </c>
      <c r="I16" s="97"/>
      <c r="J16" s="96"/>
      <c r="K16" s="138"/>
    </row>
    <row r="17" spans="1:11" ht="27" customHeight="1">
      <c r="A17" s="100">
        <v>10</v>
      </c>
      <c r="B17" s="101" t="s">
        <v>49</v>
      </c>
      <c r="C17" s="101"/>
      <c r="D17" s="101"/>
      <c r="E17" s="101"/>
      <c r="F17" s="96">
        <v>280</v>
      </c>
      <c r="G17" s="96"/>
      <c r="H17" s="97"/>
      <c r="I17" s="97"/>
      <c r="J17" s="96"/>
      <c r="K17" s="138"/>
    </row>
    <row r="18" spans="1:11" ht="27" customHeight="1">
      <c r="A18" s="100">
        <v>11</v>
      </c>
      <c r="B18" s="101" t="s">
        <v>50</v>
      </c>
      <c r="C18" s="101"/>
      <c r="D18" s="101"/>
      <c r="E18" s="101"/>
      <c r="F18" s="96"/>
      <c r="G18" s="96"/>
      <c r="H18" s="97"/>
      <c r="I18" s="97"/>
      <c r="J18" s="96"/>
      <c r="K18" s="138"/>
    </row>
    <row r="19" spans="1:11" ht="36.75" customHeight="1">
      <c r="A19" s="100">
        <v>12</v>
      </c>
      <c r="B19" s="101" t="s">
        <v>51</v>
      </c>
      <c r="C19" s="101"/>
      <c r="D19" s="101"/>
      <c r="E19" s="101"/>
      <c r="F19" s="96"/>
      <c r="G19" s="96"/>
      <c r="H19" s="97"/>
      <c r="I19" s="97"/>
      <c r="J19" s="96"/>
      <c r="K19" s="138"/>
    </row>
    <row r="20" spans="1:11" ht="27" customHeight="1">
      <c r="A20" s="100">
        <v>13</v>
      </c>
      <c r="B20" s="101" t="s">
        <v>52</v>
      </c>
      <c r="C20" s="101"/>
      <c r="D20" s="101"/>
      <c r="E20" s="101"/>
      <c r="F20" s="96"/>
      <c r="G20" s="96"/>
      <c r="H20" s="97"/>
      <c r="I20" s="97"/>
      <c r="J20" s="96"/>
      <c r="K20" s="138"/>
    </row>
    <row r="21" spans="1:11" ht="27" customHeight="1">
      <c r="A21" s="100">
        <v>14</v>
      </c>
      <c r="B21" s="101" t="s">
        <v>53</v>
      </c>
      <c r="C21" s="101"/>
      <c r="D21" s="101"/>
      <c r="E21" s="101"/>
      <c r="F21" s="96"/>
      <c r="G21" s="96"/>
      <c r="H21" s="97">
        <v>103</v>
      </c>
      <c r="I21" s="97"/>
      <c r="J21" s="96"/>
      <c r="K21" s="138"/>
    </row>
    <row r="22" spans="1:11" ht="27" customHeight="1">
      <c r="A22" s="100">
        <v>15</v>
      </c>
      <c r="B22" s="101" t="s">
        <v>54</v>
      </c>
      <c r="C22" s="101"/>
      <c r="D22" s="101"/>
      <c r="E22" s="101"/>
      <c r="F22" s="96"/>
      <c r="G22" s="96"/>
      <c r="H22" s="97"/>
      <c r="I22" s="97"/>
      <c r="J22" s="96"/>
      <c r="K22" s="138"/>
    </row>
    <row r="23" spans="1:11" ht="54.75" customHeight="1">
      <c r="A23" s="109">
        <v>16</v>
      </c>
      <c r="B23" s="110" t="s">
        <v>55</v>
      </c>
      <c r="C23" s="111"/>
      <c r="D23" s="111"/>
      <c r="E23" s="112"/>
      <c r="F23" s="96"/>
      <c r="G23" s="96"/>
      <c r="H23" s="97"/>
      <c r="I23" s="97"/>
      <c r="J23" s="96"/>
      <c r="K23" s="138"/>
    </row>
    <row r="24" spans="1:11" s="75" customFormat="1" ht="24.75" customHeight="1">
      <c r="A24" s="113">
        <v>17</v>
      </c>
      <c r="B24" s="114" t="s">
        <v>56</v>
      </c>
      <c r="C24" s="115"/>
      <c r="D24" s="115"/>
      <c r="E24" s="116"/>
      <c r="F24" s="96"/>
      <c r="G24" s="96"/>
      <c r="H24" s="97"/>
      <c r="I24" s="97"/>
      <c r="J24" s="96"/>
      <c r="K24" s="139"/>
    </row>
    <row r="25" spans="1:11" ht="24.75" customHeight="1">
      <c r="A25" s="98" t="s">
        <v>57</v>
      </c>
      <c r="B25" s="117" t="s">
        <v>58</v>
      </c>
      <c r="C25" s="117"/>
      <c r="D25" s="117"/>
      <c r="E25" s="117"/>
      <c r="F25" s="96">
        <v>2519.07</v>
      </c>
      <c r="G25" s="96">
        <v>2248</v>
      </c>
      <c r="H25" s="97">
        <v>2083</v>
      </c>
      <c r="I25" s="97">
        <v>2083</v>
      </c>
      <c r="J25" s="96"/>
      <c r="K25" s="138"/>
    </row>
    <row r="26" spans="1:11" ht="24.75" customHeight="1">
      <c r="A26" s="98"/>
      <c r="B26" s="118" t="s">
        <v>59</v>
      </c>
      <c r="C26" s="119"/>
      <c r="D26" s="119"/>
      <c r="E26" s="120"/>
      <c r="F26" s="96">
        <v>2248</v>
      </c>
      <c r="G26" s="96">
        <v>2248</v>
      </c>
      <c r="H26" s="97">
        <v>2083</v>
      </c>
      <c r="I26" s="97">
        <v>2083</v>
      </c>
      <c r="J26" s="96"/>
      <c r="K26" s="138"/>
    </row>
    <row r="27" spans="1:11" ht="24.75" customHeight="1">
      <c r="A27" s="98"/>
      <c r="B27" s="118" t="s">
        <v>60</v>
      </c>
      <c r="C27" s="119"/>
      <c r="D27" s="119"/>
      <c r="E27" s="120"/>
      <c r="F27" s="96">
        <v>271.07</v>
      </c>
      <c r="G27" s="96"/>
      <c r="H27" s="97"/>
      <c r="I27" s="97"/>
      <c r="J27" s="96"/>
      <c r="K27" s="138"/>
    </row>
    <row r="28" spans="1:11" ht="24.75" customHeight="1">
      <c r="A28" s="121"/>
      <c r="B28" s="122" t="s">
        <v>61</v>
      </c>
      <c r="C28" s="123"/>
      <c r="D28" s="123"/>
      <c r="E28" s="124"/>
      <c r="F28" s="96"/>
      <c r="G28" s="96"/>
      <c r="H28" s="97"/>
      <c r="I28" s="97"/>
      <c r="J28" s="96"/>
      <c r="K28" s="140"/>
    </row>
    <row r="29" spans="1:11" ht="24.75" customHeight="1">
      <c r="A29" s="125" t="s">
        <v>62</v>
      </c>
      <c r="B29" s="126" t="s">
        <v>63</v>
      </c>
      <c r="C29" s="127"/>
      <c r="D29" s="127"/>
      <c r="E29" s="128"/>
      <c r="F29" s="96">
        <v>249</v>
      </c>
      <c r="G29" s="96">
        <v>249</v>
      </c>
      <c r="H29" s="97">
        <v>400</v>
      </c>
      <c r="I29" s="97">
        <v>400</v>
      </c>
      <c r="J29" s="96"/>
      <c r="K29" s="140"/>
    </row>
    <row r="30" spans="1:11" ht="24.75" customHeight="1">
      <c r="A30" s="121"/>
      <c r="B30" s="122" t="s">
        <v>64</v>
      </c>
      <c r="C30" s="123"/>
      <c r="D30" s="123"/>
      <c r="E30" s="124"/>
      <c r="F30" s="96">
        <v>249</v>
      </c>
      <c r="G30" s="96">
        <v>249</v>
      </c>
      <c r="H30" s="97">
        <v>400</v>
      </c>
      <c r="I30" s="97">
        <v>400</v>
      </c>
      <c r="J30" s="97"/>
      <c r="K30" s="140"/>
    </row>
    <row r="31" spans="1:11" ht="24.75" customHeight="1">
      <c r="A31" s="121"/>
      <c r="B31" s="118" t="s">
        <v>60</v>
      </c>
      <c r="C31" s="119"/>
      <c r="D31" s="119"/>
      <c r="E31" s="120"/>
      <c r="F31" s="96"/>
      <c r="G31" s="96"/>
      <c r="H31" s="97"/>
      <c r="I31" s="96"/>
      <c r="J31" s="96"/>
      <c r="K31" s="140"/>
    </row>
    <row r="32" spans="1:11" ht="24.75" customHeight="1">
      <c r="A32" s="121"/>
      <c r="B32" s="122" t="s">
        <v>61</v>
      </c>
      <c r="C32" s="123"/>
      <c r="D32" s="123"/>
      <c r="E32" s="124"/>
      <c r="F32" s="96"/>
      <c r="G32" s="96"/>
      <c r="H32" s="97"/>
      <c r="I32" s="96"/>
      <c r="J32" s="96"/>
      <c r="K32" s="140"/>
    </row>
    <row r="33" spans="1:11" ht="24.75" customHeight="1">
      <c r="A33" s="125" t="s">
        <v>65</v>
      </c>
      <c r="B33" s="126" t="s">
        <v>66</v>
      </c>
      <c r="C33" s="127"/>
      <c r="D33" s="127"/>
      <c r="E33" s="128"/>
      <c r="F33" s="96"/>
      <c r="G33" s="96"/>
      <c r="H33" s="97"/>
      <c r="I33" s="96"/>
      <c r="J33" s="96"/>
      <c r="K33" s="140"/>
    </row>
    <row r="34" spans="1:11" ht="24.75" customHeight="1">
      <c r="A34" s="121"/>
      <c r="B34" s="122" t="s">
        <v>67</v>
      </c>
      <c r="C34" s="123"/>
      <c r="D34" s="123"/>
      <c r="E34" s="124"/>
      <c r="F34" s="96"/>
      <c r="G34" s="96"/>
      <c r="H34" s="97"/>
      <c r="I34" s="96"/>
      <c r="J34" s="96"/>
      <c r="K34" s="140"/>
    </row>
    <row r="35" spans="1:11" ht="24.75" customHeight="1">
      <c r="A35" s="129"/>
      <c r="B35" s="118" t="s">
        <v>60</v>
      </c>
      <c r="C35" s="119"/>
      <c r="D35" s="119"/>
      <c r="E35" s="120"/>
      <c r="F35" s="130"/>
      <c r="G35" s="130"/>
      <c r="H35" s="131"/>
      <c r="I35" s="130"/>
      <c r="J35" s="130"/>
      <c r="K35" s="140"/>
    </row>
    <row r="36" spans="1:11" s="76" customFormat="1" ht="24.75" customHeight="1">
      <c r="A36" s="132"/>
      <c r="B36" s="122" t="s">
        <v>61</v>
      </c>
      <c r="C36" s="123"/>
      <c r="D36" s="123"/>
      <c r="E36" s="124"/>
      <c r="F36" s="133"/>
      <c r="G36" s="133"/>
      <c r="H36" s="133"/>
      <c r="I36" s="141"/>
      <c r="J36" s="133"/>
      <c r="K36" s="140"/>
    </row>
    <row r="37" spans="1:11" s="76" customFormat="1" ht="34.5" customHeight="1">
      <c r="A37" s="134" t="s">
        <v>68</v>
      </c>
      <c r="B37" s="134"/>
      <c r="C37" s="134"/>
      <c r="D37" s="134"/>
      <c r="E37" s="134"/>
      <c r="F37" s="134"/>
      <c r="G37" s="134"/>
      <c r="H37" s="134"/>
      <c r="I37" s="142"/>
      <c r="J37" s="134"/>
      <c r="K37" s="134"/>
    </row>
    <row r="38" spans="1:11" s="76" customFormat="1" ht="15">
      <c r="A38" s="135" t="s">
        <v>69</v>
      </c>
      <c r="B38" s="135"/>
      <c r="C38" s="135"/>
      <c r="D38" s="135"/>
      <c r="E38" s="135"/>
      <c r="F38" s="135"/>
      <c r="G38" s="135"/>
      <c r="H38" s="135"/>
      <c r="I38" s="143"/>
      <c r="J38" s="135"/>
      <c r="K38" s="135"/>
    </row>
    <row r="39" spans="1:11" s="76" customFormat="1" ht="15.75" customHeight="1">
      <c r="A39" s="135" t="s">
        <v>70</v>
      </c>
      <c r="B39" s="135"/>
      <c r="C39" s="135"/>
      <c r="D39" s="135"/>
      <c r="E39" s="135"/>
      <c r="F39" s="135"/>
      <c r="G39" s="135"/>
      <c r="H39" s="135"/>
      <c r="I39" s="143"/>
      <c r="J39" s="135"/>
      <c r="K39" s="135"/>
    </row>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row r="278" s="76" customFormat="1" ht="15"/>
    <row r="279" s="76" customFormat="1" ht="15"/>
    <row r="280" s="76" customFormat="1" ht="15"/>
    <row r="281" s="76" customFormat="1" ht="15"/>
    <row r="282" s="76" customFormat="1" ht="15"/>
    <row r="283" s="76" customFormat="1" ht="15"/>
    <row r="284" s="76" customFormat="1" ht="15"/>
    <row r="285" s="76" customFormat="1" ht="15"/>
    <row r="286" s="76" customFormat="1" ht="15"/>
    <row r="287" s="76" customFormat="1" ht="15"/>
    <row r="288" s="76" customFormat="1" ht="15"/>
    <row r="289" s="76" customFormat="1" ht="15"/>
    <row r="290" s="76" customFormat="1" ht="15"/>
    <row r="291" s="76" customFormat="1" ht="15"/>
    <row r="292" s="76" customFormat="1" ht="15"/>
    <row r="293" s="76" customFormat="1" ht="15"/>
    <row r="294" s="76" customFormat="1" ht="15"/>
    <row r="295" s="76" customFormat="1" ht="15"/>
    <row r="296" s="76" customFormat="1" ht="15"/>
    <row r="297" s="76" customFormat="1" ht="15"/>
    <row r="298" s="76" customFormat="1" ht="15"/>
    <row r="299" s="76" customFormat="1" ht="15"/>
    <row r="300" s="76" customFormat="1" ht="15"/>
    <row r="301" s="76" customFormat="1" ht="15"/>
    <row r="302" s="76" customFormat="1" ht="15"/>
    <row r="303" s="76" customFormat="1" ht="15"/>
    <row r="304" s="76" customFormat="1" ht="15"/>
    <row r="305" s="76" customFormat="1" ht="15"/>
    <row r="306" s="76" customFormat="1" ht="15"/>
    <row r="307" s="76" customFormat="1" ht="15"/>
    <row r="308" s="76" customFormat="1" ht="15"/>
    <row r="309" s="76" customFormat="1" ht="15"/>
    <row r="310" s="76" customFormat="1" ht="15"/>
    <row r="311" s="76" customFormat="1" ht="15"/>
    <row r="312" s="76" customFormat="1" ht="15"/>
    <row r="313" s="76" customFormat="1" ht="15"/>
    <row r="314" s="76" customFormat="1" ht="15"/>
    <row r="315" s="76" customFormat="1" ht="15"/>
    <row r="316" s="76" customFormat="1" ht="15"/>
    <row r="317" s="76" customFormat="1" ht="15"/>
    <row r="318" s="76" customFormat="1" ht="15"/>
    <row r="319" s="76" customFormat="1" ht="15"/>
    <row r="320" s="76" customFormat="1" ht="15"/>
    <row r="321" s="76" customFormat="1" ht="15"/>
    <row r="322" s="76" customFormat="1" ht="15"/>
    <row r="323" s="76" customFormat="1" ht="15"/>
    <row r="324" s="76" customFormat="1" ht="15"/>
    <row r="325" s="76" customFormat="1" ht="15"/>
    <row r="326" s="76" customFormat="1" ht="15"/>
    <row r="327" s="76" customFormat="1" ht="15"/>
    <row r="328" s="76" customFormat="1" ht="15"/>
    <row r="329" s="76" customFormat="1" ht="15"/>
    <row r="330" s="76" customFormat="1" ht="15"/>
    <row r="331" s="76" customFormat="1" ht="15"/>
    <row r="332" s="76" customFormat="1" ht="15"/>
    <row r="333" s="76" customFormat="1" ht="15"/>
    <row r="334" s="76" customFormat="1" ht="15"/>
    <row r="335" s="76" customFormat="1" ht="15"/>
    <row r="336" s="76" customFormat="1" ht="15"/>
    <row r="337" s="76" customFormat="1" ht="15"/>
    <row r="338" s="76" customFormat="1" ht="15"/>
    <row r="339" s="76" customFormat="1" ht="15"/>
    <row r="340" s="76" customFormat="1" ht="15"/>
    <row r="341" s="76" customFormat="1" ht="15"/>
    <row r="342" s="76" customFormat="1" ht="15"/>
    <row r="343" s="76" customFormat="1" ht="15"/>
    <row r="344" s="76" customFormat="1" ht="15"/>
    <row r="345" s="76" customFormat="1" ht="15"/>
    <row r="346" s="76" customFormat="1" ht="15"/>
    <row r="347" s="76" customFormat="1" ht="15"/>
    <row r="348" s="76" customFormat="1" ht="15"/>
    <row r="349" s="76" customFormat="1" ht="15"/>
    <row r="350" s="76" customFormat="1" ht="15"/>
    <row r="351" s="76" customFormat="1" ht="15"/>
    <row r="352" s="76" customFormat="1" ht="15"/>
    <row r="353" s="76" customFormat="1" ht="15"/>
    <row r="354" s="76" customFormat="1" ht="15"/>
    <row r="355" s="76" customFormat="1" ht="15"/>
    <row r="356" s="76" customFormat="1" ht="15"/>
    <row r="357" s="76" customFormat="1" ht="15"/>
    <row r="358" s="76" customFormat="1" ht="15"/>
    <row r="359" s="76" customFormat="1" ht="15"/>
    <row r="360" s="76" customFormat="1" ht="15"/>
    <row r="361" s="76" customFormat="1" ht="15"/>
    <row r="362" s="76" customFormat="1" ht="15"/>
    <row r="363" s="76" customFormat="1" ht="15"/>
    <row r="364" s="76" customFormat="1" ht="15"/>
    <row r="365" s="76" customFormat="1" ht="15"/>
    <row r="366" s="76" customFormat="1" ht="15"/>
    <row r="367" s="76" customFormat="1" ht="15"/>
    <row r="368" s="76" customFormat="1" ht="15"/>
    <row r="369" s="76" customFormat="1" ht="15"/>
    <row r="370" s="76" customFormat="1" ht="15"/>
    <row r="371" s="76" customFormat="1" ht="15"/>
    <row r="372" s="76" customFormat="1" ht="15"/>
    <row r="373" s="76" customFormat="1" ht="15"/>
    <row r="374" s="76" customFormat="1" ht="15"/>
    <row r="375" s="76" customFormat="1" ht="15"/>
    <row r="376" s="76" customFormat="1" ht="15"/>
    <row r="377" s="76" customFormat="1" ht="15"/>
    <row r="378" s="76" customFormat="1" ht="15"/>
    <row r="379" s="76" customFormat="1" ht="15"/>
    <row r="380" s="76" customFormat="1" ht="15"/>
    <row r="381" s="76" customFormat="1" ht="15"/>
    <row r="382" s="76" customFormat="1" ht="15"/>
    <row r="383" s="76" customFormat="1" ht="15"/>
    <row r="384" s="76" customFormat="1" ht="15"/>
    <row r="385" s="76" customFormat="1" ht="15"/>
    <row r="386" s="76" customFormat="1" ht="15"/>
    <row r="387" s="76" customFormat="1" ht="15"/>
    <row r="388" s="76" customFormat="1" ht="15"/>
    <row r="389" s="76" customFormat="1" ht="15"/>
    <row r="390" s="76" customFormat="1" ht="15"/>
    <row r="391" s="76" customFormat="1" ht="15"/>
    <row r="392" s="76" customFormat="1" ht="15"/>
    <row r="393" s="76" customFormat="1" ht="15"/>
    <row r="394" s="76" customFormat="1" ht="15"/>
    <row r="395" s="76" customFormat="1" ht="15"/>
    <row r="396" s="76" customFormat="1" ht="15"/>
    <row r="397" s="76" customFormat="1" ht="15"/>
    <row r="398" s="76" customFormat="1" ht="15"/>
    <row r="399" s="76" customFormat="1" ht="15"/>
    <row r="400" s="76" customFormat="1" ht="15"/>
    <row r="401" s="76" customFormat="1" ht="15"/>
    <row r="402" s="76" customFormat="1" ht="15"/>
    <row r="403" s="76" customFormat="1" ht="15"/>
    <row r="404" s="76" customFormat="1" ht="15"/>
    <row r="405" s="76" customFormat="1" ht="15"/>
    <row r="406" s="76" customFormat="1" ht="15"/>
    <row r="407" s="76" customFormat="1" ht="15"/>
    <row r="408" s="76" customFormat="1" ht="15"/>
    <row r="409" s="76" customFormat="1" ht="15"/>
    <row r="410" s="76" customFormat="1" ht="15"/>
    <row r="411" s="76" customFormat="1" ht="15"/>
    <row r="412" s="76" customFormat="1" ht="15"/>
    <row r="413" s="76" customFormat="1" ht="15"/>
    <row r="414" s="76" customFormat="1" ht="15"/>
  </sheetData>
  <sheetProtection/>
  <mergeCells count="40">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rintOptions horizontalCentered="1"/>
  <pageMargins left="0.7900000000000001" right="0.7900000000000001" top="0.59" bottom="0.59" header="0.51" footer="0.47"/>
  <pageSetup firstPageNumber="19" useFirstPageNumber="1" fitToHeight="0" fitToWidth="1" horizontalDpi="600" verticalDpi="600" orientation="portrait" paperSize="9" scale="71"/>
  <ignoredErrors>
    <ignoredError sqref="I7" emptyCellReference="1"/>
  </ignoredErrors>
</worksheet>
</file>

<file path=xl/worksheets/sheet3.xml><?xml version="1.0" encoding="utf-8"?>
<worksheet xmlns="http://schemas.openxmlformats.org/spreadsheetml/2006/main" xmlns:r="http://schemas.openxmlformats.org/officeDocument/2006/relationships">
  <sheetPr>
    <pageSetUpPr fitToPage="1"/>
  </sheetPr>
  <dimension ref="A1:U126"/>
  <sheetViews>
    <sheetView showZeros="0" tabSelected="1" zoomScale="133" zoomScaleNormal="133" zoomScaleSheetLayoutView="100" workbookViewId="0" topLeftCell="G26">
      <selection activeCell="S28" sqref="S28"/>
    </sheetView>
  </sheetViews>
  <sheetFormatPr defaultColWidth="9.00390625" defaultRowHeight="14.25"/>
  <cols>
    <col min="1" max="1" width="6.25390625" style="35" customWidth="1"/>
    <col min="2" max="2" width="19.625" style="36" customWidth="1"/>
    <col min="3" max="3" width="8.875" style="36" customWidth="1"/>
    <col min="4" max="4" width="12.75390625" style="36" customWidth="1"/>
    <col min="5" max="5" width="11.625" style="36" customWidth="1"/>
    <col min="6" max="6" width="35.75390625" style="36" customWidth="1"/>
    <col min="7" max="7" width="9.875" style="36" customWidth="1"/>
    <col min="8" max="8" width="13.625" style="37" customWidth="1"/>
    <col min="9" max="9" width="6.625" style="35" customWidth="1"/>
    <col min="10" max="10" width="8.375" style="35" customWidth="1"/>
    <col min="11" max="11" width="4.75390625" style="35" customWidth="1"/>
    <col min="12" max="12" width="5.125" style="35" customWidth="1"/>
    <col min="13" max="13" width="9.00390625" style="35" customWidth="1"/>
    <col min="14" max="15" width="7.875" style="35" customWidth="1"/>
    <col min="16" max="17" width="8.875" style="30" customWidth="1"/>
    <col min="18" max="16384" width="9.00390625" style="30" customWidth="1"/>
  </cols>
  <sheetData>
    <row r="1" spans="1:5" s="28" customFormat="1" ht="20.25">
      <c r="A1" s="38" t="s">
        <v>71</v>
      </c>
      <c r="B1" s="38"/>
      <c r="C1" s="38"/>
      <c r="D1" s="38"/>
      <c r="E1" s="38"/>
    </row>
    <row r="2" spans="1:19" s="29" customFormat="1" ht="27">
      <c r="A2" s="39" t="s">
        <v>72</v>
      </c>
      <c r="B2" s="40"/>
      <c r="C2" s="40"/>
      <c r="D2" s="40"/>
      <c r="E2" s="40"/>
      <c r="F2" s="40"/>
      <c r="G2" s="40"/>
      <c r="H2" s="40"/>
      <c r="I2" s="40"/>
      <c r="J2" s="40"/>
      <c r="K2" s="40"/>
      <c r="L2" s="40"/>
      <c r="M2" s="40"/>
      <c r="N2" s="40"/>
      <c r="O2" s="40"/>
      <c r="P2" s="40"/>
      <c r="Q2" s="40"/>
      <c r="R2" s="40"/>
      <c r="S2" s="40"/>
    </row>
    <row r="3" spans="1:15" s="30" customFormat="1" ht="12.75">
      <c r="A3" s="41" t="s">
        <v>73</v>
      </c>
      <c r="B3" s="41"/>
      <c r="C3" s="41"/>
      <c r="D3" s="41"/>
      <c r="E3" s="41"/>
      <c r="F3" s="41"/>
      <c r="G3" s="41"/>
      <c r="H3" s="41"/>
      <c r="I3" s="41"/>
      <c r="J3" s="41"/>
      <c r="K3" s="41"/>
      <c r="L3" s="41"/>
      <c r="M3" s="41"/>
      <c r="N3" s="41"/>
      <c r="O3" s="41"/>
    </row>
    <row r="4" spans="1:21" s="31" customFormat="1" ht="12.75">
      <c r="A4" s="22" t="s">
        <v>27</v>
      </c>
      <c r="B4" s="22" t="s">
        <v>74</v>
      </c>
      <c r="C4" s="42" t="s">
        <v>75</v>
      </c>
      <c r="D4" s="42" t="s">
        <v>76</v>
      </c>
      <c r="E4" s="43" t="s">
        <v>77</v>
      </c>
      <c r="F4" s="22" t="s">
        <v>78</v>
      </c>
      <c r="G4" s="44" t="s">
        <v>79</v>
      </c>
      <c r="H4" s="45" t="s">
        <v>80</v>
      </c>
      <c r="I4" s="59"/>
      <c r="J4" s="59"/>
      <c r="K4" s="60"/>
      <c r="L4" s="22" t="s">
        <v>81</v>
      </c>
      <c r="M4" s="22"/>
      <c r="N4" s="22"/>
      <c r="O4" s="22"/>
      <c r="P4" s="44" t="s">
        <v>82</v>
      </c>
      <c r="Q4" s="44"/>
      <c r="R4" s="43" t="s">
        <v>83</v>
      </c>
      <c r="S4" s="22" t="s">
        <v>84</v>
      </c>
      <c r="T4" s="22" t="s">
        <v>85</v>
      </c>
      <c r="U4" s="22" t="s">
        <v>86</v>
      </c>
    </row>
    <row r="5" spans="1:21" s="31" customFormat="1" ht="12.75">
      <c r="A5" s="22"/>
      <c r="B5" s="22"/>
      <c r="C5" s="46"/>
      <c r="D5" s="46"/>
      <c r="E5" s="47"/>
      <c r="F5" s="22"/>
      <c r="G5" s="44"/>
      <c r="H5" s="48" t="s">
        <v>87</v>
      </c>
      <c r="I5" s="43" t="s">
        <v>88</v>
      </c>
      <c r="J5" s="43" t="s">
        <v>89</v>
      </c>
      <c r="K5" s="43" t="s">
        <v>90</v>
      </c>
      <c r="L5" s="22" t="s">
        <v>91</v>
      </c>
      <c r="M5" s="22"/>
      <c r="N5" s="22" t="s">
        <v>92</v>
      </c>
      <c r="O5" s="22"/>
      <c r="P5" s="44" t="s">
        <v>93</v>
      </c>
      <c r="Q5" s="44" t="s">
        <v>94</v>
      </c>
      <c r="R5" s="47"/>
      <c r="S5" s="22"/>
      <c r="T5" s="22"/>
      <c r="U5" s="22"/>
    </row>
    <row r="6" spans="1:21" s="31" customFormat="1" ht="26.25">
      <c r="A6" s="22"/>
      <c r="B6" s="22"/>
      <c r="C6" s="49"/>
      <c r="D6" s="49"/>
      <c r="E6" s="50"/>
      <c r="F6" s="22"/>
      <c r="G6" s="44"/>
      <c r="H6" s="51"/>
      <c r="I6" s="50"/>
      <c r="J6" s="50"/>
      <c r="K6" s="50"/>
      <c r="L6" s="22" t="s">
        <v>95</v>
      </c>
      <c r="M6" s="22" t="s">
        <v>96</v>
      </c>
      <c r="N6" s="22" t="s">
        <v>97</v>
      </c>
      <c r="O6" s="22" t="s">
        <v>98</v>
      </c>
      <c r="P6" s="44"/>
      <c r="Q6" s="44"/>
      <c r="R6" s="50"/>
      <c r="S6" s="22"/>
      <c r="T6" s="22"/>
      <c r="U6" s="22"/>
    </row>
    <row r="7" spans="1:21" s="31" customFormat="1" ht="16.5" customHeight="1">
      <c r="A7" s="22"/>
      <c r="B7" s="22" t="s">
        <v>37</v>
      </c>
      <c r="C7" s="22"/>
      <c r="D7" s="22"/>
      <c r="E7" s="22"/>
      <c r="F7" s="22"/>
      <c r="G7" s="22"/>
      <c r="H7" s="22">
        <f aca="true" t="shared" si="0" ref="H7:K7">H8+H30+H41+H42+H51+H52+H75+H86+H87+H93+H106+H107+H108</f>
        <v>11043</v>
      </c>
      <c r="I7" s="22"/>
      <c r="J7" s="22">
        <f t="shared" si="0"/>
        <v>0</v>
      </c>
      <c r="K7" s="22">
        <f t="shared" si="0"/>
        <v>0</v>
      </c>
      <c r="L7" s="22">
        <v>46</v>
      </c>
      <c r="M7" s="22">
        <f>M8+M30+M41+M42+M51+M52+M75+M86+M87+M93+M106+M107+M108</f>
        <v>6031.8</v>
      </c>
      <c r="N7" s="22">
        <v>7760</v>
      </c>
      <c r="O7" s="22">
        <v>31397</v>
      </c>
      <c r="P7" s="22"/>
      <c r="Q7" s="22"/>
      <c r="R7" s="22"/>
      <c r="S7" s="22"/>
      <c r="T7" s="22"/>
      <c r="U7" s="22"/>
    </row>
    <row r="8" spans="1:21" s="31" customFormat="1" ht="19.5" customHeight="1">
      <c r="A8" s="22" t="s">
        <v>38</v>
      </c>
      <c r="B8" s="52" t="s">
        <v>99</v>
      </c>
      <c r="C8" s="22"/>
      <c r="D8" s="22"/>
      <c r="E8" s="22"/>
      <c r="F8" s="22"/>
      <c r="G8" s="22"/>
      <c r="H8" s="22">
        <f aca="true" t="shared" si="1" ref="H8:K8">SUM(H9:H29)</f>
        <v>3437</v>
      </c>
      <c r="I8" s="22"/>
      <c r="J8" s="22">
        <f t="shared" si="1"/>
        <v>0</v>
      </c>
      <c r="K8" s="22">
        <f t="shared" si="1"/>
        <v>0</v>
      </c>
      <c r="L8" s="22">
        <v>46</v>
      </c>
      <c r="M8" s="22">
        <f aca="true" t="shared" si="2" ref="M8:O8">SUM(M9:M29)</f>
        <v>2386</v>
      </c>
      <c r="N8" s="22">
        <f t="shared" si="2"/>
        <v>5310</v>
      </c>
      <c r="O8" s="22">
        <f t="shared" si="2"/>
        <v>21431</v>
      </c>
      <c r="P8" s="22"/>
      <c r="Q8" s="22"/>
      <c r="R8" s="22"/>
      <c r="S8" s="22"/>
      <c r="T8" s="22"/>
      <c r="U8" s="22"/>
    </row>
    <row r="9" spans="1:21" s="32" customFormat="1" ht="52.5">
      <c r="A9" s="53">
        <v>1</v>
      </c>
      <c r="B9" s="54" t="s">
        <v>100</v>
      </c>
      <c r="C9" s="19" t="s">
        <v>101</v>
      </c>
      <c r="D9" s="20" t="s">
        <v>102</v>
      </c>
      <c r="E9" s="55" t="s">
        <v>103</v>
      </c>
      <c r="F9" s="56" t="s">
        <v>104</v>
      </c>
      <c r="G9" s="57" t="s">
        <v>105</v>
      </c>
      <c r="H9" s="58">
        <v>600</v>
      </c>
      <c r="I9" s="22" t="s">
        <v>57</v>
      </c>
      <c r="J9" s="57"/>
      <c r="K9" s="57"/>
      <c r="L9" s="53"/>
      <c r="M9" s="58"/>
      <c r="N9" s="53">
        <v>2600</v>
      </c>
      <c r="O9" s="53">
        <v>10660</v>
      </c>
      <c r="P9" s="61" t="s">
        <v>106</v>
      </c>
      <c r="Q9" s="61" t="s">
        <v>107</v>
      </c>
      <c r="R9" s="54" t="s">
        <v>108</v>
      </c>
      <c r="S9" s="55" t="s">
        <v>109</v>
      </c>
      <c r="T9" s="55" t="s">
        <v>110</v>
      </c>
      <c r="U9" s="57"/>
    </row>
    <row r="10" spans="1:21" s="32" customFormat="1" ht="132">
      <c r="A10" s="53">
        <v>2</v>
      </c>
      <c r="B10" s="54" t="s">
        <v>111</v>
      </c>
      <c r="C10" s="19" t="s">
        <v>101</v>
      </c>
      <c r="D10" s="20" t="s">
        <v>102</v>
      </c>
      <c r="E10" s="55" t="s">
        <v>112</v>
      </c>
      <c r="F10" s="56" t="s">
        <v>113</v>
      </c>
      <c r="G10" s="56" t="s">
        <v>114</v>
      </c>
      <c r="H10" s="58">
        <v>300</v>
      </c>
      <c r="I10" s="22" t="s">
        <v>57</v>
      </c>
      <c r="J10" s="57"/>
      <c r="K10" s="57"/>
      <c r="L10" s="53">
        <v>8</v>
      </c>
      <c r="M10" s="58">
        <v>300</v>
      </c>
      <c r="N10" s="53">
        <v>22</v>
      </c>
      <c r="O10" s="53">
        <v>78</v>
      </c>
      <c r="P10" s="61" t="s">
        <v>106</v>
      </c>
      <c r="Q10" s="61" t="s">
        <v>115</v>
      </c>
      <c r="R10" s="54" t="s">
        <v>116</v>
      </c>
      <c r="S10" s="55" t="s">
        <v>117</v>
      </c>
      <c r="T10" s="55" t="s">
        <v>118</v>
      </c>
      <c r="U10" s="57"/>
    </row>
    <row r="11" spans="1:21" s="32" customFormat="1" ht="105">
      <c r="A11" s="53">
        <v>3</v>
      </c>
      <c r="B11" s="54" t="s">
        <v>119</v>
      </c>
      <c r="C11" s="19" t="s">
        <v>101</v>
      </c>
      <c r="D11" s="20" t="s">
        <v>102</v>
      </c>
      <c r="E11" s="55" t="s">
        <v>120</v>
      </c>
      <c r="F11" s="56" t="s">
        <v>121</v>
      </c>
      <c r="G11" s="56" t="s">
        <v>114</v>
      </c>
      <c r="H11" s="58">
        <v>91</v>
      </c>
      <c r="I11" s="22" t="s">
        <v>57</v>
      </c>
      <c r="J11" s="57"/>
      <c r="K11" s="57"/>
      <c r="L11" s="53"/>
      <c r="M11" s="58"/>
      <c r="N11" s="53">
        <v>13</v>
      </c>
      <c r="O11" s="53">
        <v>43</v>
      </c>
      <c r="P11" s="61" t="s">
        <v>122</v>
      </c>
      <c r="Q11" s="61" t="s">
        <v>123</v>
      </c>
      <c r="R11" s="54" t="s">
        <v>124</v>
      </c>
      <c r="S11" s="55" t="s">
        <v>117</v>
      </c>
      <c r="T11" s="55" t="s">
        <v>125</v>
      </c>
      <c r="U11" s="57"/>
    </row>
    <row r="12" spans="1:21" s="32" customFormat="1" ht="52.5">
      <c r="A12" s="53">
        <v>4</v>
      </c>
      <c r="B12" s="54" t="s">
        <v>126</v>
      </c>
      <c r="C12" s="20"/>
      <c r="D12" s="20" t="s">
        <v>102</v>
      </c>
      <c r="E12" s="55" t="s">
        <v>127</v>
      </c>
      <c r="F12" s="56" t="s">
        <v>128</v>
      </c>
      <c r="G12" s="56" t="s">
        <v>114</v>
      </c>
      <c r="H12" s="58">
        <v>32</v>
      </c>
      <c r="I12" s="58" t="s">
        <v>38</v>
      </c>
      <c r="J12" s="57"/>
      <c r="K12" s="57"/>
      <c r="L12" s="53">
        <v>1</v>
      </c>
      <c r="M12" s="58">
        <v>32</v>
      </c>
      <c r="N12" s="53">
        <v>116</v>
      </c>
      <c r="O12" s="53">
        <v>505</v>
      </c>
      <c r="P12" s="61" t="s">
        <v>106</v>
      </c>
      <c r="Q12" s="61" t="s">
        <v>129</v>
      </c>
      <c r="R12" s="54" t="s">
        <v>130</v>
      </c>
      <c r="S12" s="55" t="s">
        <v>117</v>
      </c>
      <c r="T12" s="55" t="s">
        <v>110</v>
      </c>
      <c r="U12" s="57"/>
    </row>
    <row r="13" spans="1:21" s="32" customFormat="1" ht="39">
      <c r="A13" s="53">
        <v>5</v>
      </c>
      <c r="B13" s="54" t="s">
        <v>131</v>
      </c>
      <c r="C13" s="19" t="s">
        <v>101</v>
      </c>
      <c r="D13" s="20" t="s">
        <v>102</v>
      </c>
      <c r="E13" s="55" t="s">
        <v>132</v>
      </c>
      <c r="F13" s="56" t="s">
        <v>133</v>
      </c>
      <c r="G13" s="56" t="s">
        <v>114</v>
      </c>
      <c r="H13" s="58">
        <v>150</v>
      </c>
      <c r="I13" s="22" t="s">
        <v>57</v>
      </c>
      <c r="J13" s="57"/>
      <c r="K13" s="57"/>
      <c r="L13" s="53"/>
      <c r="M13" s="58"/>
      <c r="N13" s="53">
        <v>29</v>
      </c>
      <c r="O13" s="53">
        <v>113</v>
      </c>
      <c r="P13" s="61" t="s">
        <v>122</v>
      </c>
      <c r="Q13" s="61" t="s">
        <v>134</v>
      </c>
      <c r="R13" s="54" t="s">
        <v>135</v>
      </c>
      <c r="S13" s="55" t="s">
        <v>136</v>
      </c>
      <c r="T13" s="55" t="s">
        <v>110</v>
      </c>
      <c r="U13" s="57"/>
    </row>
    <row r="14" spans="1:21" s="32" customFormat="1" ht="66">
      <c r="A14" s="53">
        <v>6</v>
      </c>
      <c r="B14" s="54" t="s">
        <v>137</v>
      </c>
      <c r="C14" s="19" t="s">
        <v>101</v>
      </c>
      <c r="D14" s="20" t="s">
        <v>102</v>
      </c>
      <c r="E14" s="55" t="s">
        <v>138</v>
      </c>
      <c r="F14" s="56" t="s">
        <v>139</v>
      </c>
      <c r="G14" s="56" t="s">
        <v>114</v>
      </c>
      <c r="H14" s="58">
        <v>90</v>
      </c>
      <c r="I14" s="22" t="s">
        <v>57</v>
      </c>
      <c r="J14" s="57"/>
      <c r="K14" s="57"/>
      <c r="L14" s="53"/>
      <c r="M14" s="58"/>
      <c r="N14" s="53">
        <v>58</v>
      </c>
      <c r="O14" s="53">
        <v>207</v>
      </c>
      <c r="P14" s="61" t="s">
        <v>106</v>
      </c>
      <c r="Q14" s="61" t="s">
        <v>140</v>
      </c>
      <c r="R14" s="54" t="s">
        <v>141</v>
      </c>
      <c r="S14" s="55" t="s">
        <v>136</v>
      </c>
      <c r="T14" s="55" t="s">
        <v>118</v>
      </c>
      <c r="U14" s="57"/>
    </row>
    <row r="15" spans="1:21" s="32" customFormat="1" ht="105">
      <c r="A15" s="53">
        <v>7</v>
      </c>
      <c r="B15" s="54" t="s">
        <v>142</v>
      </c>
      <c r="C15" s="19" t="s">
        <v>101</v>
      </c>
      <c r="D15" s="20" t="s">
        <v>102</v>
      </c>
      <c r="E15" s="55" t="s">
        <v>143</v>
      </c>
      <c r="F15" s="56" t="s">
        <v>144</v>
      </c>
      <c r="G15" s="56" t="s">
        <v>114</v>
      </c>
      <c r="H15" s="58">
        <v>335</v>
      </c>
      <c r="I15" s="22" t="s">
        <v>57</v>
      </c>
      <c r="J15" s="57"/>
      <c r="K15" s="57"/>
      <c r="L15" s="53">
        <v>2</v>
      </c>
      <c r="M15" s="58">
        <v>335</v>
      </c>
      <c r="N15" s="53">
        <v>363</v>
      </c>
      <c r="O15" s="53">
        <v>1520</v>
      </c>
      <c r="P15" s="61" t="s">
        <v>145</v>
      </c>
      <c r="Q15" s="61" t="s">
        <v>134</v>
      </c>
      <c r="R15" s="54" t="s">
        <v>146</v>
      </c>
      <c r="S15" s="55" t="s">
        <v>147</v>
      </c>
      <c r="T15" s="55" t="s">
        <v>118</v>
      </c>
      <c r="U15" s="57"/>
    </row>
    <row r="16" spans="1:21" s="32" customFormat="1" ht="92.25">
      <c r="A16" s="53">
        <v>8</v>
      </c>
      <c r="B16" s="54" t="s">
        <v>148</v>
      </c>
      <c r="C16" s="19" t="s">
        <v>101</v>
      </c>
      <c r="D16" s="20" t="s">
        <v>102</v>
      </c>
      <c r="E16" s="55" t="s">
        <v>149</v>
      </c>
      <c r="F16" s="56" t="s">
        <v>150</v>
      </c>
      <c r="G16" s="56" t="s">
        <v>114</v>
      </c>
      <c r="H16" s="58">
        <v>400</v>
      </c>
      <c r="I16" s="22" t="s">
        <v>57</v>
      </c>
      <c r="J16" s="57"/>
      <c r="K16" s="57"/>
      <c r="L16" s="53">
        <v>4</v>
      </c>
      <c r="M16" s="58">
        <v>400</v>
      </c>
      <c r="N16" s="53">
        <v>458</v>
      </c>
      <c r="O16" s="53">
        <v>1804</v>
      </c>
      <c r="P16" s="61" t="s">
        <v>106</v>
      </c>
      <c r="Q16" s="61" t="s">
        <v>134</v>
      </c>
      <c r="R16" s="54" t="s">
        <v>151</v>
      </c>
      <c r="S16" s="55" t="s">
        <v>152</v>
      </c>
      <c r="T16" s="55" t="s">
        <v>118</v>
      </c>
      <c r="U16" s="57"/>
    </row>
    <row r="17" spans="1:21" s="32" customFormat="1" ht="78.75">
      <c r="A17" s="53">
        <v>9</v>
      </c>
      <c r="B17" s="54" t="s">
        <v>153</v>
      </c>
      <c r="C17" s="19" t="s">
        <v>101</v>
      </c>
      <c r="D17" s="20" t="s">
        <v>102</v>
      </c>
      <c r="E17" s="55" t="s">
        <v>154</v>
      </c>
      <c r="F17" s="56" t="s">
        <v>155</v>
      </c>
      <c r="G17" s="56" t="s">
        <v>114</v>
      </c>
      <c r="H17" s="58">
        <v>16</v>
      </c>
      <c r="I17" s="22" t="s">
        <v>57</v>
      </c>
      <c r="J17" s="57"/>
      <c r="K17" s="57"/>
      <c r="L17" s="53">
        <v>4</v>
      </c>
      <c r="M17" s="58">
        <v>16</v>
      </c>
      <c r="N17" s="53">
        <v>458</v>
      </c>
      <c r="O17" s="53">
        <v>1804</v>
      </c>
      <c r="P17" s="61" t="s">
        <v>106</v>
      </c>
      <c r="Q17" s="61" t="s">
        <v>140</v>
      </c>
      <c r="R17" s="54" t="s">
        <v>156</v>
      </c>
      <c r="S17" s="55" t="s">
        <v>152</v>
      </c>
      <c r="T17" s="55" t="s">
        <v>118</v>
      </c>
      <c r="U17" s="57"/>
    </row>
    <row r="18" spans="1:21" s="32" customFormat="1" ht="66">
      <c r="A18" s="53">
        <v>10</v>
      </c>
      <c r="B18" s="54" t="s">
        <v>157</v>
      </c>
      <c r="C18" s="19" t="s">
        <v>101</v>
      </c>
      <c r="D18" s="20" t="s">
        <v>102</v>
      </c>
      <c r="E18" s="55" t="s">
        <v>158</v>
      </c>
      <c r="F18" s="56" t="s">
        <v>159</v>
      </c>
      <c r="G18" s="56" t="s">
        <v>114</v>
      </c>
      <c r="H18" s="58">
        <v>100</v>
      </c>
      <c r="I18" s="22" t="s">
        <v>57</v>
      </c>
      <c r="J18" s="57"/>
      <c r="K18" s="57"/>
      <c r="L18" s="53">
        <v>1</v>
      </c>
      <c r="M18" s="58">
        <v>100</v>
      </c>
      <c r="N18" s="62">
        <v>110</v>
      </c>
      <c r="O18" s="62">
        <v>436</v>
      </c>
      <c r="P18" s="61" t="s">
        <v>106</v>
      </c>
      <c r="Q18" s="61" t="s">
        <v>123</v>
      </c>
      <c r="R18" s="54" t="s">
        <v>156</v>
      </c>
      <c r="S18" s="55" t="s">
        <v>160</v>
      </c>
      <c r="T18" s="55" t="s">
        <v>118</v>
      </c>
      <c r="U18" s="57"/>
    </row>
    <row r="19" spans="1:21" s="32" customFormat="1" ht="78.75">
      <c r="A19" s="53">
        <v>11</v>
      </c>
      <c r="B19" s="54" t="s">
        <v>161</v>
      </c>
      <c r="C19" s="19" t="s">
        <v>101</v>
      </c>
      <c r="D19" s="20" t="s">
        <v>102</v>
      </c>
      <c r="E19" s="55" t="s">
        <v>162</v>
      </c>
      <c r="F19" s="56" t="s">
        <v>163</v>
      </c>
      <c r="G19" s="56" t="s">
        <v>114</v>
      </c>
      <c r="H19" s="58">
        <v>100</v>
      </c>
      <c r="I19" s="22" t="s">
        <v>57</v>
      </c>
      <c r="J19" s="57"/>
      <c r="K19" s="57"/>
      <c r="L19" s="53">
        <v>1</v>
      </c>
      <c r="M19" s="58">
        <v>100</v>
      </c>
      <c r="N19" s="62">
        <v>87</v>
      </c>
      <c r="O19" s="62">
        <v>322</v>
      </c>
      <c r="P19" s="61" t="s">
        <v>106</v>
      </c>
      <c r="Q19" s="61" t="s">
        <v>115</v>
      </c>
      <c r="R19" s="54" t="s">
        <v>164</v>
      </c>
      <c r="S19" s="55" t="s">
        <v>165</v>
      </c>
      <c r="T19" s="55" t="s">
        <v>118</v>
      </c>
      <c r="U19" s="57"/>
    </row>
    <row r="20" spans="1:21" s="32" customFormat="1" ht="105">
      <c r="A20" s="53">
        <v>12</v>
      </c>
      <c r="B20" s="54" t="s">
        <v>166</v>
      </c>
      <c r="C20" s="19" t="s">
        <v>101</v>
      </c>
      <c r="D20" s="20" t="s">
        <v>102</v>
      </c>
      <c r="E20" s="55" t="s">
        <v>167</v>
      </c>
      <c r="F20" s="56" t="s">
        <v>168</v>
      </c>
      <c r="G20" s="56" t="s">
        <v>114</v>
      </c>
      <c r="H20" s="58">
        <v>200</v>
      </c>
      <c r="I20" s="22" t="s">
        <v>57</v>
      </c>
      <c r="J20" s="57"/>
      <c r="K20" s="57"/>
      <c r="L20" s="53">
        <v>5</v>
      </c>
      <c r="M20" s="58">
        <v>200</v>
      </c>
      <c r="N20" s="62">
        <v>124</v>
      </c>
      <c r="O20" s="62">
        <v>497</v>
      </c>
      <c r="P20" s="61" t="s">
        <v>106</v>
      </c>
      <c r="Q20" s="61" t="s">
        <v>115</v>
      </c>
      <c r="R20" s="54" t="s">
        <v>169</v>
      </c>
      <c r="S20" s="55" t="s">
        <v>165</v>
      </c>
      <c r="T20" s="55" t="s">
        <v>118</v>
      </c>
      <c r="U20" s="57"/>
    </row>
    <row r="21" spans="1:21" s="32" customFormat="1" ht="78.75">
      <c r="A21" s="53">
        <v>13</v>
      </c>
      <c r="B21" s="54" t="s">
        <v>170</v>
      </c>
      <c r="C21" s="19" t="s">
        <v>101</v>
      </c>
      <c r="D21" s="20" t="s">
        <v>102</v>
      </c>
      <c r="E21" s="55" t="s">
        <v>171</v>
      </c>
      <c r="F21" s="56" t="s">
        <v>172</v>
      </c>
      <c r="G21" s="56" t="s">
        <v>114</v>
      </c>
      <c r="H21" s="58">
        <v>160</v>
      </c>
      <c r="I21" s="22" t="s">
        <v>57</v>
      </c>
      <c r="J21" s="57"/>
      <c r="K21" s="57"/>
      <c r="L21" s="53">
        <v>1</v>
      </c>
      <c r="M21" s="58">
        <v>160</v>
      </c>
      <c r="N21" s="63">
        <v>50</v>
      </c>
      <c r="O21" s="62">
        <v>184</v>
      </c>
      <c r="P21" s="61" t="s">
        <v>106</v>
      </c>
      <c r="Q21" s="61" t="s">
        <v>173</v>
      </c>
      <c r="R21" s="54" t="s">
        <v>174</v>
      </c>
      <c r="S21" s="55" t="s">
        <v>175</v>
      </c>
      <c r="T21" s="55" t="s">
        <v>118</v>
      </c>
      <c r="U21" s="57"/>
    </row>
    <row r="22" spans="1:21" s="32" customFormat="1" ht="78.75">
      <c r="A22" s="53">
        <v>14</v>
      </c>
      <c r="B22" s="54" t="s">
        <v>176</v>
      </c>
      <c r="C22" s="19" t="s">
        <v>101</v>
      </c>
      <c r="D22" s="20" t="s">
        <v>102</v>
      </c>
      <c r="E22" s="55" t="s">
        <v>177</v>
      </c>
      <c r="F22" s="56" t="s">
        <v>178</v>
      </c>
      <c r="G22" s="56" t="s">
        <v>114</v>
      </c>
      <c r="H22" s="58">
        <v>150</v>
      </c>
      <c r="I22" s="22" t="s">
        <v>57</v>
      </c>
      <c r="J22" s="57"/>
      <c r="K22" s="57"/>
      <c r="L22" s="53">
        <v>1</v>
      </c>
      <c r="M22" s="58">
        <v>150</v>
      </c>
      <c r="N22" s="63">
        <v>122</v>
      </c>
      <c r="O22" s="62">
        <v>512</v>
      </c>
      <c r="P22" s="61" t="s">
        <v>106</v>
      </c>
      <c r="Q22" s="61" t="s">
        <v>115</v>
      </c>
      <c r="R22" s="54" t="s">
        <v>174</v>
      </c>
      <c r="S22" s="55" t="s">
        <v>175</v>
      </c>
      <c r="T22" s="55" t="s">
        <v>118</v>
      </c>
      <c r="U22" s="57"/>
    </row>
    <row r="23" spans="1:21" s="32" customFormat="1" ht="144.75">
      <c r="A23" s="53">
        <v>15</v>
      </c>
      <c r="B23" s="54" t="s">
        <v>179</v>
      </c>
      <c r="C23" s="19" t="s">
        <v>101</v>
      </c>
      <c r="D23" s="20" t="s">
        <v>102</v>
      </c>
      <c r="E23" s="55" t="s">
        <v>180</v>
      </c>
      <c r="F23" s="56" t="s">
        <v>181</v>
      </c>
      <c r="G23" s="56" t="s">
        <v>114</v>
      </c>
      <c r="H23" s="58">
        <v>66</v>
      </c>
      <c r="I23" s="58" t="s">
        <v>38</v>
      </c>
      <c r="J23" s="57"/>
      <c r="K23" s="57"/>
      <c r="L23" s="53">
        <v>1</v>
      </c>
      <c r="M23" s="58">
        <v>66</v>
      </c>
      <c r="N23" s="63">
        <v>99</v>
      </c>
      <c r="O23" s="62">
        <v>364</v>
      </c>
      <c r="P23" s="61" t="s">
        <v>106</v>
      </c>
      <c r="Q23" s="61" t="s">
        <v>173</v>
      </c>
      <c r="R23" s="54" t="s">
        <v>182</v>
      </c>
      <c r="S23" s="55" t="s">
        <v>175</v>
      </c>
      <c r="T23" s="55" t="s">
        <v>110</v>
      </c>
      <c r="U23" s="57"/>
    </row>
    <row r="24" spans="1:21" s="32" customFormat="1" ht="92.25">
      <c r="A24" s="53">
        <v>16</v>
      </c>
      <c r="B24" s="54" t="s">
        <v>183</v>
      </c>
      <c r="C24" s="19" t="s">
        <v>101</v>
      </c>
      <c r="D24" s="20" t="s">
        <v>184</v>
      </c>
      <c r="E24" s="55" t="s">
        <v>185</v>
      </c>
      <c r="F24" s="56" t="s">
        <v>186</v>
      </c>
      <c r="G24" s="56" t="s">
        <v>114</v>
      </c>
      <c r="H24" s="58">
        <v>86</v>
      </c>
      <c r="I24" s="22" t="s">
        <v>57</v>
      </c>
      <c r="J24" s="57"/>
      <c r="K24" s="57"/>
      <c r="L24" s="53">
        <v>1</v>
      </c>
      <c r="M24" s="58">
        <v>86</v>
      </c>
      <c r="N24" s="63">
        <v>75</v>
      </c>
      <c r="O24" s="62">
        <v>270</v>
      </c>
      <c r="P24" s="61" t="s">
        <v>106</v>
      </c>
      <c r="Q24" s="61" t="s">
        <v>173</v>
      </c>
      <c r="R24" s="54" t="s">
        <v>187</v>
      </c>
      <c r="S24" s="55" t="s">
        <v>175</v>
      </c>
      <c r="T24" s="55" t="s">
        <v>118</v>
      </c>
      <c r="U24" s="57"/>
    </row>
    <row r="25" spans="1:21" s="32" customFormat="1" ht="92.25">
      <c r="A25" s="53">
        <v>18</v>
      </c>
      <c r="B25" s="54" t="s">
        <v>188</v>
      </c>
      <c r="C25" s="19" t="s">
        <v>101</v>
      </c>
      <c r="D25" s="20" t="s">
        <v>184</v>
      </c>
      <c r="E25" s="55" t="s">
        <v>189</v>
      </c>
      <c r="F25" s="56" t="s">
        <v>190</v>
      </c>
      <c r="G25" s="56" t="s">
        <v>114</v>
      </c>
      <c r="H25" s="58">
        <v>300</v>
      </c>
      <c r="I25" s="22" t="s">
        <v>57</v>
      </c>
      <c r="J25" s="57"/>
      <c r="K25" s="57"/>
      <c r="L25" s="53">
        <v>2</v>
      </c>
      <c r="M25" s="58">
        <v>300</v>
      </c>
      <c r="N25" s="53">
        <v>243</v>
      </c>
      <c r="O25" s="53">
        <v>960</v>
      </c>
      <c r="P25" s="61" t="s">
        <v>106</v>
      </c>
      <c r="Q25" s="61" t="s">
        <v>115</v>
      </c>
      <c r="R25" s="54" t="s">
        <v>191</v>
      </c>
      <c r="S25" s="55" t="s">
        <v>117</v>
      </c>
      <c r="T25" s="55" t="s">
        <v>192</v>
      </c>
      <c r="U25" s="57"/>
    </row>
    <row r="26" spans="1:21" s="32" customFormat="1" ht="66">
      <c r="A26" s="53">
        <v>19</v>
      </c>
      <c r="B26" s="54" t="s">
        <v>193</v>
      </c>
      <c r="C26" s="19" t="s">
        <v>101</v>
      </c>
      <c r="D26" s="20" t="s">
        <v>184</v>
      </c>
      <c r="E26" s="55" t="s">
        <v>194</v>
      </c>
      <c r="F26" s="56" t="s">
        <v>195</v>
      </c>
      <c r="G26" s="56" t="s">
        <v>114</v>
      </c>
      <c r="H26" s="58">
        <v>41</v>
      </c>
      <c r="I26" s="22" t="s">
        <v>57</v>
      </c>
      <c r="J26" s="57"/>
      <c r="K26" s="57"/>
      <c r="L26" s="53">
        <v>1</v>
      </c>
      <c r="M26" s="58">
        <v>41</v>
      </c>
      <c r="N26" s="62">
        <v>50</v>
      </c>
      <c r="O26" s="62">
        <v>213</v>
      </c>
      <c r="P26" s="61" t="s">
        <v>106</v>
      </c>
      <c r="Q26" s="61" t="s">
        <v>196</v>
      </c>
      <c r="R26" s="54" t="s">
        <v>156</v>
      </c>
      <c r="S26" s="55" t="s">
        <v>160</v>
      </c>
      <c r="T26" s="55" t="s">
        <v>110</v>
      </c>
      <c r="U26" s="57"/>
    </row>
    <row r="27" spans="1:21" s="32" customFormat="1" ht="52.5">
      <c r="A27" s="53">
        <v>20</v>
      </c>
      <c r="B27" s="54" t="s">
        <v>197</v>
      </c>
      <c r="C27" s="19" t="s">
        <v>101</v>
      </c>
      <c r="D27" s="20" t="s">
        <v>184</v>
      </c>
      <c r="E27" s="55" t="s">
        <v>198</v>
      </c>
      <c r="F27" s="56" t="s">
        <v>199</v>
      </c>
      <c r="G27" s="56" t="s">
        <v>114</v>
      </c>
      <c r="H27" s="58">
        <v>100</v>
      </c>
      <c r="I27" s="22" t="s">
        <v>57</v>
      </c>
      <c r="J27" s="57"/>
      <c r="K27" s="57"/>
      <c r="L27" s="53">
        <v>1</v>
      </c>
      <c r="M27" s="58">
        <v>100</v>
      </c>
      <c r="N27" s="62">
        <v>109</v>
      </c>
      <c r="O27" s="62">
        <v>442</v>
      </c>
      <c r="P27" s="61" t="s">
        <v>106</v>
      </c>
      <c r="Q27" s="61" t="s">
        <v>134</v>
      </c>
      <c r="R27" s="54" t="s">
        <v>200</v>
      </c>
      <c r="S27" s="55" t="s">
        <v>152</v>
      </c>
      <c r="T27" s="55" t="s">
        <v>192</v>
      </c>
      <c r="U27" s="57"/>
    </row>
    <row r="28" spans="1:21" s="32" customFormat="1" ht="52.5">
      <c r="A28" s="53">
        <v>21</v>
      </c>
      <c r="B28" s="54" t="s">
        <v>201</v>
      </c>
      <c r="C28" s="19" t="s">
        <v>101</v>
      </c>
      <c r="D28" s="20" t="s">
        <v>184</v>
      </c>
      <c r="E28" s="55" t="s">
        <v>167</v>
      </c>
      <c r="F28" s="56" t="s">
        <v>202</v>
      </c>
      <c r="G28" s="56" t="s">
        <v>114</v>
      </c>
      <c r="H28" s="58">
        <v>100</v>
      </c>
      <c r="I28" s="22" t="s">
        <v>57</v>
      </c>
      <c r="J28" s="57"/>
      <c r="K28" s="57"/>
      <c r="L28" s="53"/>
      <c r="M28" s="58"/>
      <c r="N28" s="62">
        <v>124</v>
      </c>
      <c r="O28" s="62">
        <v>497</v>
      </c>
      <c r="P28" s="61" t="s">
        <v>106</v>
      </c>
      <c r="Q28" s="61" t="s">
        <v>134</v>
      </c>
      <c r="R28" s="54" t="s">
        <v>203</v>
      </c>
      <c r="S28" s="55" t="s">
        <v>165</v>
      </c>
      <c r="T28" s="55" t="s">
        <v>192</v>
      </c>
      <c r="U28" s="57"/>
    </row>
    <row r="29" spans="1:21" s="32" customFormat="1" ht="39">
      <c r="A29" s="53">
        <v>22</v>
      </c>
      <c r="B29" s="54" t="s">
        <v>204</v>
      </c>
      <c r="C29" s="19" t="s">
        <v>101</v>
      </c>
      <c r="D29" s="20" t="s">
        <v>102</v>
      </c>
      <c r="E29" s="55" t="s">
        <v>205</v>
      </c>
      <c r="F29" s="56" t="s">
        <v>206</v>
      </c>
      <c r="G29" s="57"/>
      <c r="H29" s="58">
        <v>20</v>
      </c>
      <c r="I29" s="22" t="s">
        <v>57</v>
      </c>
      <c r="J29" s="57"/>
      <c r="K29" s="57"/>
      <c r="L29" s="53"/>
      <c r="M29" s="58"/>
      <c r="N29" s="53"/>
      <c r="O29" s="53"/>
      <c r="P29" s="61" t="s">
        <v>106</v>
      </c>
      <c r="Q29" s="61" t="s">
        <v>107</v>
      </c>
      <c r="R29" s="54" t="s">
        <v>207</v>
      </c>
      <c r="S29" s="55" t="s">
        <v>192</v>
      </c>
      <c r="T29" s="55" t="s">
        <v>192</v>
      </c>
      <c r="U29" s="57"/>
    </row>
    <row r="30" spans="1:21" s="33" customFormat="1" ht="12.75">
      <c r="A30" s="22" t="s">
        <v>57</v>
      </c>
      <c r="B30" s="52" t="s">
        <v>208</v>
      </c>
      <c r="C30" s="22"/>
      <c r="D30" s="22"/>
      <c r="E30" s="22"/>
      <c r="F30" s="22"/>
      <c r="G30" s="22"/>
      <c r="H30" s="22">
        <f aca="true" t="shared" si="3" ref="H30:K30">SUM(H31:H40)</f>
        <v>2045.4</v>
      </c>
      <c r="I30" s="22"/>
      <c r="J30" s="22">
        <f t="shared" si="3"/>
        <v>0</v>
      </c>
      <c r="K30" s="22">
        <f t="shared" si="3"/>
        <v>0</v>
      </c>
      <c r="L30" s="22">
        <v>46</v>
      </c>
      <c r="M30" s="22">
        <f>SUM(M31:M40)</f>
        <v>94.4</v>
      </c>
      <c r="N30" s="22">
        <v>7760</v>
      </c>
      <c r="O30" s="22">
        <v>31397</v>
      </c>
      <c r="P30" s="22"/>
      <c r="Q30" s="22"/>
      <c r="R30" s="22"/>
      <c r="S30" s="22"/>
      <c r="T30" s="22"/>
      <c r="U30" s="22"/>
    </row>
    <row r="31" spans="1:21" s="32" customFormat="1" ht="78.75">
      <c r="A31" s="22">
        <v>25</v>
      </c>
      <c r="B31" s="54" t="s">
        <v>209</v>
      </c>
      <c r="C31" s="19" t="s">
        <v>101</v>
      </c>
      <c r="D31" s="20" t="s">
        <v>102</v>
      </c>
      <c r="E31" s="55" t="s">
        <v>210</v>
      </c>
      <c r="F31" s="56" t="s">
        <v>211</v>
      </c>
      <c r="G31" s="56" t="s">
        <v>212</v>
      </c>
      <c r="H31" s="58">
        <v>380</v>
      </c>
      <c r="I31" s="22" t="s">
        <v>57</v>
      </c>
      <c r="J31" s="57"/>
      <c r="K31" s="57"/>
      <c r="L31" s="53"/>
      <c r="M31" s="58"/>
      <c r="N31" s="62">
        <v>1004</v>
      </c>
      <c r="O31" s="62">
        <v>4097</v>
      </c>
      <c r="P31" s="61" t="s">
        <v>106</v>
      </c>
      <c r="Q31" s="61" t="s">
        <v>107</v>
      </c>
      <c r="R31" s="54" t="s">
        <v>213</v>
      </c>
      <c r="S31" s="55" t="s">
        <v>117</v>
      </c>
      <c r="T31" s="55" t="s">
        <v>118</v>
      </c>
      <c r="U31" s="57"/>
    </row>
    <row r="32" spans="1:21" s="32" customFormat="1" ht="105">
      <c r="A32" s="22">
        <v>26</v>
      </c>
      <c r="B32" s="54" t="s">
        <v>214</v>
      </c>
      <c r="C32" s="19" t="s">
        <v>101</v>
      </c>
      <c r="D32" s="20" t="s">
        <v>102</v>
      </c>
      <c r="E32" s="55" t="s">
        <v>215</v>
      </c>
      <c r="F32" s="56" t="s">
        <v>216</v>
      </c>
      <c r="G32" s="56" t="s">
        <v>212</v>
      </c>
      <c r="H32" s="58">
        <v>365</v>
      </c>
      <c r="I32" s="22" t="s">
        <v>57</v>
      </c>
      <c r="J32" s="57"/>
      <c r="K32" s="57"/>
      <c r="L32" s="53"/>
      <c r="M32" s="58"/>
      <c r="N32" s="62">
        <v>1253</v>
      </c>
      <c r="O32" s="62">
        <v>5204</v>
      </c>
      <c r="P32" s="61" t="s">
        <v>106</v>
      </c>
      <c r="Q32" s="61" t="s">
        <v>107</v>
      </c>
      <c r="R32" s="54" t="s">
        <v>217</v>
      </c>
      <c r="S32" s="55" t="s">
        <v>136</v>
      </c>
      <c r="T32" s="55" t="s">
        <v>118</v>
      </c>
      <c r="U32" s="57"/>
    </row>
    <row r="33" spans="1:21" s="32" customFormat="1" ht="118.5">
      <c r="A33" s="22">
        <v>27</v>
      </c>
      <c r="B33" s="54" t="s">
        <v>218</v>
      </c>
      <c r="C33" s="19" t="s">
        <v>101</v>
      </c>
      <c r="D33" s="20" t="s">
        <v>102</v>
      </c>
      <c r="E33" s="55" t="s">
        <v>219</v>
      </c>
      <c r="F33" s="56" t="s">
        <v>220</v>
      </c>
      <c r="G33" s="56" t="s">
        <v>212</v>
      </c>
      <c r="H33" s="58">
        <v>182</v>
      </c>
      <c r="I33" s="22" t="s">
        <v>57</v>
      </c>
      <c r="J33" s="57"/>
      <c r="K33" s="57"/>
      <c r="L33" s="53"/>
      <c r="M33" s="58"/>
      <c r="N33" s="62">
        <v>825</v>
      </c>
      <c r="O33" s="62">
        <v>3240</v>
      </c>
      <c r="P33" s="61" t="s">
        <v>106</v>
      </c>
      <c r="Q33" s="61" t="s">
        <v>107</v>
      </c>
      <c r="R33" s="54" t="s">
        <v>221</v>
      </c>
      <c r="S33" s="55" t="s">
        <v>222</v>
      </c>
      <c r="T33" s="55" t="s">
        <v>223</v>
      </c>
      <c r="U33" s="57"/>
    </row>
    <row r="34" spans="1:21" s="32" customFormat="1" ht="66">
      <c r="A34" s="22">
        <v>28</v>
      </c>
      <c r="B34" s="54" t="s">
        <v>224</v>
      </c>
      <c r="C34" s="19" t="s">
        <v>101</v>
      </c>
      <c r="D34" s="20" t="s">
        <v>102</v>
      </c>
      <c r="E34" s="55" t="s">
        <v>225</v>
      </c>
      <c r="F34" s="56" t="s">
        <v>226</v>
      </c>
      <c r="G34" s="56" t="s">
        <v>212</v>
      </c>
      <c r="H34" s="58">
        <v>50</v>
      </c>
      <c r="I34" s="22" t="s">
        <v>57</v>
      </c>
      <c r="J34" s="57"/>
      <c r="K34" s="57"/>
      <c r="L34" s="53"/>
      <c r="M34" s="58"/>
      <c r="N34" s="62">
        <v>1147</v>
      </c>
      <c r="O34" s="62">
        <v>4869</v>
      </c>
      <c r="P34" s="61" t="s">
        <v>106</v>
      </c>
      <c r="Q34" s="61" t="s">
        <v>107</v>
      </c>
      <c r="R34" s="54" t="s">
        <v>156</v>
      </c>
      <c r="S34" s="55" t="s">
        <v>147</v>
      </c>
      <c r="T34" s="55" t="s">
        <v>118</v>
      </c>
      <c r="U34" s="57"/>
    </row>
    <row r="35" spans="1:21" s="32" customFormat="1" ht="52.5">
      <c r="A35" s="22">
        <v>29</v>
      </c>
      <c r="B35" s="54" t="s">
        <v>227</v>
      </c>
      <c r="C35" s="19" t="s">
        <v>101</v>
      </c>
      <c r="D35" s="20" t="s">
        <v>102</v>
      </c>
      <c r="E35" s="55" t="s">
        <v>228</v>
      </c>
      <c r="F35" s="56" t="s">
        <v>229</v>
      </c>
      <c r="G35" s="56" t="s">
        <v>212</v>
      </c>
      <c r="H35" s="58">
        <v>44.4</v>
      </c>
      <c r="I35" s="58" t="s">
        <v>38</v>
      </c>
      <c r="J35" s="57"/>
      <c r="K35" s="57"/>
      <c r="L35" s="53">
        <v>1</v>
      </c>
      <c r="M35" s="58">
        <v>44.4</v>
      </c>
      <c r="N35" s="62">
        <v>218</v>
      </c>
      <c r="O35" s="62">
        <v>948</v>
      </c>
      <c r="P35" s="61" t="s">
        <v>106</v>
      </c>
      <c r="Q35" s="61" t="s">
        <v>140</v>
      </c>
      <c r="R35" s="54" t="s">
        <v>230</v>
      </c>
      <c r="S35" s="55" t="s">
        <v>147</v>
      </c>
      <c r="T35" s="55" t="s">
        <v>118</v>
      </c>
      <c r="U35" s="57"/>
    </row>
    <row r="36" spans="1:21" s="32" customFormat="1" ht="118.5">
      <c r="A36" s="22">
        <v>30</v>
      </c>
      <c r="B36" s="54" t="s">
        <v>231</v>
      </c>
      <c r="C36" s="19" t="s">
        <v>101</v>
      </c>
      <c r="D36" s="20" t="s">
        <v>102</v>
      </c>
      <c r="E36" s="55" t="s">
        <v>154</v>
      </c>
      <c r="F36" s="56" t="s">
        <v>232</v>
      </c>
      <c r="G36" s="56" t="s">
        <v>212</v>
      </c>
      <c r="H36" s="58">
        <v>208</v>
      </c>
      <c r="I36" s="22" t="s">
        <v>57</v>
      </c>
      <c r="J36" s="57"/>
      <c r="K36" s="57"/>
      <c r="L36" s="53"/>
      <c r="M36" s="58"/>
      <c r="N36" s="62">
        <v>1074</v>
      </c>
      <c r="O36" s="62">
        <v>4215</v>
      </c>
      <c r="P36" s="61" t="s">
        <v>106</v>
      </c>
      <c r="Q36" s="61" t="s">
        <v>107</v>
      </c>
      <c r="R36" s="54" t="s">
        <v>156</v>
      </c>
      <c r="S36" s="55" t="s">
        <v>152</v>
      </c>
      <c r="T36" s="55" t="s">
        <v>118</v>
      </c>
      <c r="U36" s="57"/>
    </row>
    <row r="37" spans="1:21" s="32" customFormat="1" ht="66">
      <c r="A37" s="22">
        <v>31</v>
      </c>
      <c r="B37" s="54" t="s">
        <v>233</v>
      </c>
      <c r="C37" s="19" t="s">
        <v>101</v>
      </c>
      <c r="D37" s="20" t="s">
        <v>102</v>
      </c>
      <c r="E37" s="55" t="s">
        <v>234</v>
      </c>
      <c r="F37" s="56" t="s">
        <v>235</v>
      </c>
      <c r="G37" s="56" t="s">
        <v>212</v>
      </c>
      <c r="H37" s="58">
        <v>346</v>
      </c>
      <c r="I37" s="22" t="s">
        <v>57</v>
      </c>
      <c r="J37" s="57"/>
      <c r="K37" s="57"/>
      <c r="L37" s="53"/>
      <c r="M37" s="58"/>
      <c r="N37" s="62">
        <v>1277</v>
      </c>
      <c r="O37" s="62">
        <v>5140</v>
      </c>
      <c r="P37" s="61" t="s">
        <v>106</v>
      </c>
      <c r="Q37" s="61" t="s">
        <v>107</v>
      </c>
      <c r="R37" s="54" t="s">
        <v>156</v>
      </c>
      <c r="S37" s="55" t="s">
        <v>160</v>
      </c>
      <c r="T37" s="55" t="s">
        <v>118</v>
      </c>
      <c r="U37" s="57"/>
    </row>
    <row r="38" spans="1:21" s="32" customFormat="1" ht="105">
      <c r="A38" s="22">
        <v>32</v>
      </c>
      <c r="B38" s="54" t="s">
        <v>236</v>
      </c>
      <c r="C38" s="19" t="s">
        <v>101</v>
      </c>
      <c r="D38" s="20" t="s">
        <v>102</v>
      </c>
      <c r="E38" s="55" t="s">
        <v>237</v>
      </c>
      <c r="F38" s="56" t="s">
        <v>238</v>
      </c>
      <c r="G38" s="56" t="s">
        <v>212</v>
      </c>
      <c r="H38" s="58">
        <v>170</v>
      </c>
      <c r="I38" s="22" t="s">
        <v>57</v>
      </c>
      <c r="J38" s="57"/>
      <c r="K38" s="57"/>
      <c r="L38" s="53"/>
      <c r="M38" s="58"/>
      <c r="N38" s="62">
        <v>652</v>
      </c>
      <c r="O38" s="62">
        <v>2600</v>
      </c>
      <c r="P38" s="61" t="s">
        <v>106</v>
      </c>
      <c r="Q38" s="61" t="s">
        <v>107</v>
      </c>
      <c r="R38" s="54" t="s">
        <v>156</v>
      </c>
      <c r="S38" s="55" t="s">
        <v>165</v>
      </c>
      <c r="T38" s="55" t="s">
        <v>118</v>
      </c>
      <c r="U38" s="57"/>
    </row>
    <row r="39" spans="1:21" s="32" customFormat="1" ht="118.5">
      <c r="A39" s="22">
        <v>33</v>
      </c>
      <c r="B39" s="54" t="s">
        <v>239</v>
      </c>
      <c r="C39" s="19" t="s">
        <v>101</v>
      </c>
      <c r="D39" s="20" t="s">
        <v>102</v>
      </c>
      <c r="E39" s="55" t="s">
        <v>240</v>
      </c>
      <c r="F39" s="56" t="s">
        <v>241</v>
      </c>
      <c r="G39" s="56" t="s">
        <v>212</v>
      </c>
      <c r="H39" s="58">
        <v>50</v>
      </c>
      <c r="I39" s="22" t="s">
        <v>57</v>
      </c>
      <c r="J39" s="57"/>
      <c r="K39" s="57"/>
      <c r="L39" s="53">
        <v>1</v>
      </c>
      <c r="M39" s="58">
        <v>50</v>
      </c>
      <c r="N39" s="53" t="s">
        <v>242</v>
      </c>
      <c r="O39" s="53" t="s">
        <v>243</v>
      </c>
      <c r="P39" s="61" t="s">
        <v>106</v>
      </c>
      <c r="Q39" s="61" t="s">
        <v>129</v>
      </c>
      <c r="R39" s="54" t="s">
        <v>244</v>
      </c>
      <c r="S39" s="55" t="s">
        <v>165</v>
      </c>
      <c r="T39" s="55" t="s">
        <v>118</v>
      </c>
      <c r="U39" s="57"/>
    </row>
    <row r="40" spans="1:21" s="32" customFormat="1" ht="78.75">
      <c r="A40" s="22">
        <v>34</v>
      </c>
      <c r="B40" s="54" t="s">
        <v>245</v>
      </c>
      <c r="C40" s="19" t="s">
        <v>101</v>
      </c>
      <c r="D40" s="20" t="s">
        <v>102</v>
      </c>
      <c r="E40" s="55" t="s">
        <v>246</v>
      </c>
      <c r="F40" s="56" t="s">
        <v>247</v>
      </c>
      <c r="G40" s="56" t="s">
        <v>212</v>
      </c>
      <c r="H40" s="58">
        <v>250</v>
      </c>
      <c r="I40" s="22" t="s">
        <v>57</v>
      </c>
      <c r="J40" s="57"/>
      <c r="K40" s="57"/>
      <c r="L40" s="53"/>
      <c r="M40" s="58"/>
      <c r="N40" s="63">
        <v>528</v>
      </c>
      <c r="O40" s="62">
        <v>2032</v>
      </c>
      <c r="P40" s="61" t="s">
        <v>106</v>
      </c>
      <c r="Q40" s="61" t="s">
        <v>107</v>
      </c>
      <c r="R40" s="54" t="s">
        <v>248</v>
      </c>
      <c r="S40" s="55" t="s">
        <v>175</v>
      </c>
      <c r="T40" s="55" t="s">
        <v>118</v>
      </c>
      <c r="U40" s="57"/>
    </row>
    <row r="41" spans="1:21" s="33" customFormat="1" ht="12.75">
      <c r="A41" s="22" t="s">
        <v>62</v>
      </c>
      <c r="B41" s="52" t="s">
        <v>249</v>
      </c>
      <c r="C41" s="22"/>
      <c r="D41" s="22"/>
      <c r="E41" s="22"/>
      <c r="F41" s="22"/>
      <c r="G41" s="22"/>
      <c r="H41" s="22"/>
      <c r="I41" s="22"/>
      <c r="J41" s="22"/>
      <c r="K41" s="22"/>
      <c r="L41" s="22"/>
      <c r="M41" s="22"/>
      <c r="N41" s="22"/>
      <c r="O41" s="22"/>
      <c r="P41" s="22"/>
      <c r="Q41" s="22"/>
      <c r="R41" s="22"/>
      <c r="S41" s="22"/>
      <c r="T41" s="22"/>
      <c r="U41" s="22"/>
    </row>
    <row r="42" spans="1:21" s="33" customFormat="1" ht="12.75">
      <c r="A42" s="22" t="s">
        <v>65</v>
      </c>
      <c r="B42" s="52" t="s">
        <v>250</v>
      </c>
      <c r="C42" s="22"/>
      <c r="D42" s="22"/>
      <c r="E42" s="22"/>
      <c r="F42" s="22"/>
      <c r="G42" s="22"/>
      <c r="H42" s="22">
        <f aca="true" t="shared" si="4" ref="H42:O42">SUM(H43:H50)</f>
        <v>520</v>
      </c>
      <c r="I42" s="22"/>
      <c r="J42" s="22">
        <f t="shared" si="4"/>
        <v>0</v>
      </c>
      <c r="K42" s="22">
        <f t="shared" si="4"/>
        <v>0</v>
      </c>
      <c r="L42" s="22">
        <f t="shared" si="4"/>
        <v>30</v>
      </c>
      <c r="M42" s="22">
        <f t="shared" si="4"/>
        <v>300</v>
      </c>
      <c r="N42" s="22">
        <f t="shared" si="4"/>
        <v>4564</v>
      </c>
      <c r="O42" s="22">
        <f t="shared" si="4"/>
        <v>18513</v>
      </c>
      <c r="P42" s="22"/>
      <c r="Q42" s="22"/>
      <c r="R42" s="22"/>
      <c r="S42" s="22"/>
      <c r="T42" s="22"/>
      <c r="U42" s="22"/>
    </row>
    <row r="43" spans="1:21" s="32" customFormat="1" ht="78.75">
      <c r="A43" s="22">
        <v>35</v>
      </c>
      <c r="B43" s="54" t="s">
        <v>251</v>
      </c>
      <c r="C43" s="19" t="s">
        <v>252</v>
      </c>
      <c r="D43" s="20" t="s">
        <v>184</v>
      </c>
      <c r="E43" s="55" t="s">
        <v>253</v>
      </c>
      <c r="F43" s="56" t="s">
        <v>254</v>
      </c>
      <c r="G43" s="57" t="s">
        <v>255</v>
      </c>
      <c r="H43" s="58">
        <v>130</v>
      </c>
      <c r="I43" s="58" t="s">
        <v>38</v>
      </c>
      <c r="J43" s="57"/>
      <c r="K43" s="57"/>
      <c r="L43" s="53">
        <v>5</v>
      </c>
      <c r="M43" s="58">
        <f aca="true" t="shared" si="5" ref="M43:M50">L43*10</f>
        <v>50</v>
      </c>
      <c r="N43" s="53">
        <v>801</v>
      </c>
      <c r="O43" s="53">
        <v>3283</v>
      </c>
      <c r="P43" s="61" t="s">
        <v>106</v>
      </c>
      <c r="Q43" s="61" t="s">
        <v>140</v>
      </c>
      <c r="R43" s="54" t="s">
        <v>256</v>
      </c>
      <c r="S43" s="55" t="s">
        <v>117</v>
      </c>
      <c r="T43" s="55" t="s">
        <v>257</v>
      </c>
      <c r="U43" s="57"/>
    </row>
    <row r="44" spans="1:21" s="32" customFormat="1" ht="78.75">
      <c r="A44" s="22">
        <v>36</v>
      </c>
      <c r="B44" s="54" t="s">
        <v>258</v>
      </c>
      <c r="C44" s="19" t="s">
        <v>252</v>
      </c>
      <c r="D44" s="20" t="s">
        <v>184</v>
      </c>
      <c r="E44" s="55" t="s">
        <v>253</v>
      </c>
      <c r="F44" s="56" t="s">
        <v>259</v>
      </c>
      <c r="G44" s="57" t="s">
        <v>255</v>
      </c>
      <c r="H44" s="58">
        <v>100</v>
      </c>
      <c r="I44" s="58" t="s">
        <v>38</v>
      </c>
      <c r="J44" s="57"/>
      <c r="K44" s="57"/>
      <c r="L44" s="53">
        <v>4</v>
      </c>
      <c r="M44" s="58">
        <f t="shared" si="5"/>
        <v>40</v>
      </c>
      <c r="N44" s="53">
        <v>714</v>
      </c>
      <c r="O44" s="53">
        <v>3041</v>
      </c>
      <c r="P44" s="61" t="s">
        <v>106</v>
      </c>
      <c r="Q44" s="61" t="s">
        <v>140</v>
      </c>
      <c r="R44" s="54" t="s">
        <v>256</v>
      </c>
      <c r="S44" s="55" t="s">
        <v>136</v>
      </c>
      <c r="T44" s="55" t="s">
        <v>257</v>
      </c>
      <c r="U44" s="57"/>
    </row>
    <row r="45" spans="1:21" s="32" customFormat="1" ht="78.75">
      <c r="A45" s="22">
        <v>37</v>
      </c>
      <c r="B45" s="54" t="s">
        <v>260</v>
      </c>
      <c r="C45" s="19" t="s">
        <v>252</v>
      </c>
      <c r="D45" s="20" t="s">
        <v>184</v>
      </c>
      <c r="E45" s="55" t="s">
        <v>253</v>
      </c>
      <c r="F45" s="56" t="s">
        <v>261</v>
      </c>
      <c r="G45" s="57" t="s">
        <v>255</v>
      </c>
      <c r="H45" s="58">
        <v>90</v>
      </c>
      <c r="I45" s="58" t="s">
        <v>38</v>
      </c>
      <c r="J45" s="57"/>
      <c r="K45" s="57"/>
      <c r="L45" s="53">
        <v>5</v>
      </c>
      <c r="M45" s="58">
        <f t="shared" si="5"/>
        <v>50</v>
      </c>
      <c r="N45" s="53">
        <v>553</v>
      </c>
      <c r="O45" s="53">
        <v>2181</v>
      </c>
      <c r="P45" s="61" t="s">
        <v>106</v>
      </c>
      <c r="Q45" s="61" t="s">
        <v>140</v>
      </c>
      <c r="R45" s="54" t="s">
        <v>256</v>
      </c>
      <c r="S45" s="55" t="s">
        <v>222</v>
      </c>
      <c r="T45" s="55" t="s">
        <v>257</v>
      </c>
      <c r="U45" s="57"/>
    </row>
    <row r="46" spans="1:21" s="32" customFormat="1" ht="78.75">
      <c r="A46" s="22">
        <v>38</v>
      </c>
      <c r="B46" s="54" t="s">
        <v>262</v>
      </c>
      <c r="C46" s="19" t="s">
        <v>252</v>
      </c>
      <c r="D46" s="20" t="s">
        <v>184</v>
      </c>
      <c r="E46" s="55" t="s">
        <v>253</v>
      </c>
      <c r="F46" s="56" t="s">
        <v>263</v>
      </c>
      <c r="G46" s="57" t="s">
        <v>255</v>
      </c>
      <c r="H46" s="58">
        <v>20</v>
      </c>
      <c r="I46" s="58" t="s">
        <v>38</v>
      </c>
      <c r="J46" s="57"/>
      <c r="K46" s="57"/>
      <c r="L46" s="53">
        <v>2</v>
      </c>
      <c r="M46" s="58">
        <f t="shared" si="5"/>
        <v>20</v>
      </c>
      <c r="N46" s="53">
        <v>315</v>
      </c>
      <c r="O46" s="53">
        <v>1257</v>
      </c>
      <c r="P46" s="61" t="s">
        <v>106</v>
      </c>
      <c r="Q46" s="61" t="s">
        <v>140</v>
      </c>
      <c r="R46" s="54" t="s">
        <v>256</v>
      </c>
      <c r="S46" s="55" t="s">
        <v>147</v>
      </c>
      <c r="T46" s="55" t="s">
        <v>257</v>
      </c>
      <c r="U46" s="57"/>
    </row>
    <row r="47" spans="1:21" s="32" customFormat="1" ht="78.75">
      <c r="A47" s="22">
        <v>39</v>
      </c>
      <c r="B47" s="54" t="s">
        <v>264</v>
      </c>
      <c r="C47" s="19" t="s">
        <v>252</v>
      </c>
      <c r="D47" s="20" t="s">
        <v>184</v>
      </c>
      <c r="E47" s="55" t="s">
        <v>253</v>
      </c>
      <c r="F47" s="56" t="s">
        <v>265</v>
      </c>
      <c r="G47" s="57" t="s">
        <v>255</v>
      </c>
      <c r="H47" s="58">
        <v>50</v>
      </c>
      <c r="I47" s="58" t="s">
        <v>38</v>
      </c>
      <c r="J47" s="57"/>
      <c r="K47" s="57"/>
      <c r="L47" s="53">
        <v>2</v>
      </c>
      <c r="M47" s="58">
        <f t="shared" si="5"/>
        <v>20</v>
      </c>
      <c r="N47" s="53">
        <v>551</v>
      </c>
      <c r="O47" s="53">
        <v>2210</v>
      </c>
      <c r="P47" s="61" t="s">
        <v>106</v>
      </c>
      <c r="Q47" s="61" t="s">
        <v>140</v>
      </c>
      <c r="R47" s="54" t="s">
        <v>256</v>
      </c>
      <c r="S47" s="55" t="s">
        <v>152</v>
      </c>
      <c r="T47" s="55" t="s">
        <v>257</v>
      </c>
      <c r="U47" s="57"/>
    </row>
    <row r="48" spans="1:21" s="32" customFormat="1" ht="78.75">
      <c r="A48" s="22">
        <v>40</v>
      </c>
      <c r="B48" s="54" t="s">
        <v>266</v>
      </c>
      <c r="C48" s="19" t="s">
        <v>252</v>
      </c>
      <c r="D48" s="20" t="s">
        <v>184</v>
      </c>
      <c r="E48" s="55" t="s">
        <v>253</v>
      </c>
      <c r="F48" s="56" t="s">
        <v>267</v>
      </c>
      <c r="G48" s="57" t="s">
        <v>255</v>
      </c>
      <c r="H48" s="58">
        <v>60</v>
      </c>
      <c r="I48" s="58" t="s">
        <v>38</v>
      </c>
      <c r="J48" s="57"/>
      <c r="K48" s="57"/>
      <c r="L48" s="53">
        <v>6</v>
      </c>
      <c r="M48" s="58">
        <f t="shared" si="5"/>
        <v>60</v>
      </c>
      <c r="N48" s="53">
        <v>760</v>
      </c>
      <c r="O48" s="53">
        <v>3056</v>
      </c>
      <c r="P48" s="61" t="s">
        <v>106</v>
      </c>
      <c r="Q48" s="61" t="s">
        <v>140</v>
      </c>
      <c r="R48" s="54" t="s">
        <v>256</v>
      </c>
      <c r="S48" s="55" t="s">
        <v>160</v>
      </c>
      <c r="T48" s="55" t="s">
        <v>257</v>
      </c>
      <c r="U48" s="57"/>
    </row>
    <row r="49" spans="1:21" s="32" customFormat="1" ht="78.75">
      <c r="A49" s="22">
        <v>41</v>
      </c>
      <c r="B49" s="54" t="s">
        <v>268</v>
      </c>
      <c r="C49" s="19" t="s">
        <v>252</v>
      </c>
      <c r="D49" s="20" t="s">
        <v>184</v>
      </c>
      <c r="E49" s="55" t="s">
        <v>253</v>
      </c>
      <c r="F49" s="56" t="s">
        <v>269</v>
      </c>
      <c r="G49" s="57" t="s">
        <v>255</v>
      </c>
      <c r="H49" s="58">
        <v>40</v>
      </c>
      <c r="I49" s="58" t="s">
        <v>38</v>
      </c>
      <c r="J49" s="57"/>
      <c r="K49" s="57"/>
      <c r="L49" s="53">
        <v>3</v>
      </c>
      <c r="M49" s="58">
        <f t="shared" si="5"/>
        <v>30</v>
      </c>
      <c r="N49" s="53">
        <v>467</v>
      </c>
      <c r="O49" s="53">
        <v>1907</v>
      </c>
      <c r="P49" s="61" t="s">
        <v>106</v>
      </c>
      <c r="Q49" s="61" t="s">
        <v>140</v>
      </c>
      <c r="R49" s="54" t="s">
        <v>256</v>
      </c>
      <c r="S49" s="55" t="s">
        <v>270</v>
      </c>
      <c r="T49" s="55" t="s">
        <v>257</v>
      </c>
      <c r="U49" s="57"/>
    </row>
    <row r="50" spans="1:21" s="32" customFormat="1" ht="78.75">
      <c r="A50" s="22">
        <v>42</v>
      </c>
      <c r="B50" s="54" t="s">
        <v>271</v>
      </c>
      <c r="C50" s="19" t="s">
        <v>252</v>
      </c>
      <c r="D50" s="20" t="s">
        <v>184</v>
      </c>
      <c r="E50" s="55" t="s">
        <v>253</v>
      </c>
      <c r="F50" s="56" t="s">
        <v>272</v>
      </c>
      <c r="G50" s="57" t="s">
        <v>255</v>
      </c>
      <c r="H50" s="58">
        <v>30</v>
      </c>
      <c r="I50" s="58" t="s">
        <v>38</v>
      </c>
      <c r="J50" s="57"/>
      <c r="K50" s="57"/>
      <c r="L50" s="53">
        <v>3</v>
      </c>
      <c r="M50" s="58">
        <f t="shared" si="5"/>
        <v>30</v>
      </c>
      <c r="N50" s="53">
        <v>403</v>
      </c>
      <c r="O50" s="53">
        <v>1578</v>
      </c>
      <c r="P50" s="61" t="s">
        <v>106</v>
      </c>
      <c r="Q50" s="61" t="s">
        <v>140</v>
      </c>
      <c r="R50" s="54" t="s">
        <v>256</v>
      </c>
      <c r="S50" s="55" t="s">
        <v>175</v>
      </c>
      <c r="T50" s="55" t="s">
        <v>257</v>
      </c>
      <c r="U50" s="57"/>
    </row>
    <row r="51" spans="1:21" s="33" customFormat="1" ht="12.75">
      <c r="A51" s="22" t="s">
        <v>273</v>
      </c>
      <c r="B51" s="52" t="s">
        <v>274</v>
      </c>
      <c r="C51" s="22"/>
      <c r="D51" s="22"/>
      <c r="E51" s="22"/>
      <c r="F51" s="22"/>
      <c r="G51" s="22"/>
      <c r="H51" s="22"/>
      <c r="I51" s="22"/>
      <c r="J51" s="22"/>
      <c r="K51" s="22"/>
      <c r="L51" s="22"/>
      <c r="M51" s="22"/>
      <c r="N51" s="22"/>
      <c r="O51" s="22"/>
      <c r="P51" s="22"/>
      <c r="Q51" s="22"/>
      <c r="R51" s="22"/>
      <c r="S51" s="22"/>
      <c r="T51" s="22"/>
      <c r="U51" s="22"/>
    </row>
    <row r="52" spans="1:21" s="33" customFormat="1" ht="12.75">
      <c r="A52" s="22" t="s">
        <v>275</v>
      </c>
      <c r="B52" s="52" t="s">
        <v>276</v>
      </c>
      <c r="C52" s="22"/>
      <c r="D52" s="22"/>
      <c r="E52" s="22"/>
      <c r="F52" s="22"/>
      <c r="G52" s="22"/>
      <c r="H52" s="22">
        <f aca="true" t="shared" si="6" ref="H52:O52">SUM(H53:H74)</f>
        <v>509</v>
      </c>
      <c r="I52" s="22"/>
      <c r="J52" s="22">
        <f t="shared" si="6"/>
        <v>0</v>
      </c>
      <c r="K52" s="22">
        <f t="shared" si="6"/>
        <v>0</v>
      </c>
      <c r="L52" s="22">
        <f t="shared" si="6"/>
        <v>19</v>
      </c>
      <c r="M52" s="22">
        <f t="shared" si="6"/>
        <v>312</v>
      </c>
      <c r="N52" s="22">
        <f t="shared" si="6"/>
        <v>2981</v>
      </c>
      <c r="O52" s="22">
        <f t="shared" si="6"/>
        <v>11579</v>
      </c>
      <c r="P52" s="22"/>
      <c r="Q52" s="22"/>
      <c r="R52" s="22"/>
      <c r="S52" s="22"/>
      <c r="T52" s="22"/>
      <c r="U52" s="22"/>
    </row>
    <row r="53" spans="1:21" s="32" customFormat="1" ht="52.5">
      <c r="A53" s="22">
        <v>43</v>
      </c>
      <c r="B53" s="54" t="s">
        <v>277</v>
      </c>
      <c r="C53" s="19" t="s">
        <v>252</v>
      </c>
      <c r="D53" s="20"/>
      <c r="E53" s="55" t="s">
        <v>278</v>
      </c>
      <c r="F53" s="56" t="s">
        <v>279</v>
      </c>
      <c r="G53" s="56" t="s">
        <v>280</v>
      </c>
      <c r="H53" s="58">
        <v>44</v>
      </c>
      <c r="I53" s="58" t="s">
        <v>38</v>
      </c>
      <c r="J53" s="57"/>
      <c r="K53" s="57"/>
      <c r="L53" s="53"/>
      <c r="M53" s="58"/>
      <c r="N53" s="62">
        <v>3</v>
      </c>
      <c r="O53" s="62">
        <v>13</v>
      </c>
      <c r="P53" s="61" t="s">
        <v>106</v>
      </c>
      <c r="Q53" s="61" t="s">
        <v>173</v>
      </c>
      <c r="R53" s="54" t="s">
        <v>281</v>
      </c>
      <c r="S53" s="55" t="s">
        <v>117</v>
      </c>
      <c r="T53" s="55" t="s">
        <v>282</v>
      </c>
      <c r="U53" s="57"/>
    </row>
    <row r="54" spans="1:21" s="32" customFormat="1" ht="52.5">
      <c r="A54" s="22">
        <v>44</v>
      </c>
      <c r="B54" s="54" t="s">
        <v>283</v>
      </c>
      <c r="C54" s="19" t="s">
        <v>252</v>
      </c>
      <c r="D54" s="20"/>
      <c r="E54" s="55" t="s">
        <v>284</v>
      </c>
      <c r="F54" s="56" t="s">
        <v>285</v>
      </c>
      <c r="G54" s="56" t="s">
        <v>280</v>
      </c>
      <c r="H54" s="58">
        <v>30</v>
      </c>
      <c r="I54" s="58" t="s">
        <v>38</v>
      </c>
      <c r="J54" s="57"/>
      <c r="K54" s="57"/>
      <c r="L54" s="53"/>
      <c r="M54" s="58"/>
      <c r="N54" s="62">
        <v>87</v>
      </c>
      <c r="O54" s="62">
        <v>321</v>
      </c>
      <c r="P54" s="61" t="s">
        <v>106</v>
      </c>
      <c r="Q54" s="61" t="s">
        <v>173</v>
      </c>
      <c r="R54" s="54" t="s">
        <v>281</v>
      </c>
      <c r="S54" s="55" t="s">
        <v>117</v>
      </c>
      <c r="T54" s="55" t="s">
        <v>282</v>
      </c>
      <c r="U54" s="57"/>
    </row>
    <row r="55" spans="1:21" s="32" customFormat="1" ht="52.5">
      <c r="A55" s="22">
        <v>45</v>
      </c>
      <c r="B55" s="54" t="s">
        <v>286</v>
      </c>
      <c r="C55" s="19" t="s">
        <v>252</v>
      </c>
      <c r="D55" s="20"/>
      <c r="E55" s="55" t="s">
        <v>287</v>
      </c>
      <c r="F55" s="56" t="s">
        <v>288</v>
      </c>
      <c r="G55" s="56" t="s">
        <v>280</v>
      </c>
      <c r="H55" s="58">
        <v>13</v>
      </c>
      <c r="I55" s="58" t="s">
        <v>38</v>
      </c>
      <c r="J55" s="57"/>
      <c r="K55" s="57"/>
      <c r="L55" s="53">
        <v>1</v>
      </c>
      <c r="M55" s="58">
        <v>13</v>
      </c>
      <c r="N55" s="62">
        <v>155</v>
      </c>
      <c r="O55" s="62">
        <v>634</v>
      </c>
      <c r="P55" s="61" t="s">
        <v>106</v>
      </c>
      <c r="Q55" s="61" t="s">
        <v>173</v>
      </c>
      <c r="R55" s="54" t="s">
        <v>281</v>
      </c>
      <c r="S55" s="55" t="s">
        <v>117</v>
      </c>
      <c r="T55" s="55" t="s">
        <v>282</v>
      </c>
      <c r="U55" s="57"/>
    </row>
    <row r="56" spans="1:21" s="32" customFormat="1" ht="52.5">
      <c r="A56" s="22">
        <v>46</v>
      </c>
      <c r="B56" s="54" t="s">
        <v>289</v>
      </c>
      <c r="C56" s="19" t="s">
        <v>252</v>
      </c>
      <c r="D56" s="20"/>
      <c r="E56" s="55" t="s">
        <v>127</v>
      </c>
      <c r="F56" s="56" t="s">
        <v>290</v>
      </c>
      <c r="G56" s="56" t="s">
        <v>280</v>
      </c>
      <c r="H56" s="58">
        <v>16</v>
      </c>
      <c r="I56" s="58" t="s">
        <v>38</v>
      </c>
      <c r="J56" s="57"/>
      <c r="K56" s="57"/>
      <c r="L56" s="53">
        <v>1</v>
      </c>
      <c r="M56" s="58">
        <v>16</v>
      </c>
      <c r="N56" s="62">
        <v>116</v>
      </c>
      <c r="O56" s="62">
        <v>505</v>
      </c>
      <c r="P56" s="61" t="s">
        <v>106</v>
      </c>
      <c r="Q56" s="61" t="s">
        <v>173</v>
      </c>
      <c r="R56" s="54" t="s">
        <v>281</v>
      </c>
      <c r="S56" s="55" t="s">
        <v>117</v>
      </c>
      <c r="T56" s="55" t="s">
        <v>282</v>
      </c>
      <c r="U56" s="57"/>
    </row>
    <row r="57" spans="1:21" s="32" customFormat="1" ht="52.5">
      <c r="A57" s="22">
        <v>47</v>
      </c>
      <c r="B57" s="54" t="s">
        <v>291</v>
      </c>
      <c r="C57" s="19" t="s">
        <v>252</v>
      </c>
      <c r="D57" s="20"/>
      <c r="E57" s="55" t="s">
        <v>292</v>
      </c>
      <c r="F57" s="56" t="s">
        <v>293</v>
      </c>
      <c r="G57" s="56" t="s">
        <v>280</v>
      </c>
      <c r="H57" s="58">
        <v>31</v>
      </c>
      <c r="I57" s="58" t="s">
        <v>38</v>
      </c>
      <c r="J57" s="57"/>
      <c r="K57" s="57"/>
      <c r="L57" s="53">
        <v>1</v>
      </c>
      <c r="M57" s="58">
        <v>31</v>
      </c>
      <c r="N57" s="62">
        <v>188</v>
      </c>
      <c r="O57" s="62">
        <v>761</v>
      </c>
      <c r="P57" s="61" t="s">
        <v>106</v>
      </c>
      <c r="Q57" s="61" t="s">
        <v>173</v>
      </c>
      <c r="R57" s="54" t="s">
        <v>281</v>
      </c>
      <c r="S57" s="55" t="s">
        <v>136</v>
      </c>
      <c r="T57" s="55" t="s">
        <v>282</v>
      </c>
      <c r="U57" s="57"/>
    </row>
    <row r="58" spans="1:21" s="32" customFormat="1" ht="52.5">
      <c r="A58" s="22">
        <v>48</v>
      </c>
      <c r="B58" s="54" t="s">
        <v>294</v>
      </c>
      <c r="C58" s="19" t="s">
        <v>252</v>
      </c>
      <c r="D58" s="20"/>
      <c r="E58" s="55" t="s">
        <v>295</v>
      </c>
      <c r="F58" s="56" t="s">
        <v>296</v>
      </c>
      <c r="G58" s="56" t="s">
        <v>280</v>
      </c>
      <c r="H58" s="58">
        <v>30</v>
      </c>
      <c r="I58" s="58" t="s">
        <v>38</v>
      </c>
      <c r="J58" s="57"/>
      <c r="K58" s="57"/>
      <c r="L58" s="53"/>
      <c r="M58" s="58"/>
      <c r="N58" s="62">
        <v>50</v>
      </c>
      <c r="O58" s="62">
        <v>188</v>
      </c>
      <c r="P58" s="61" t="s">
        <v>106</v>
      </c>
      <c r="Q58" s="61" t="s">
        <v>173</v>
      </c>
      <c r="R58" s="54" t="s">
        <v>281</v>
      </c>
      <c r="S58" s="55" t="s">
        <v>136</v>
      </c>
      <c r="T58" s="55" t="s">
        <v>282</v>
      </c>
      <c r="U58" s="57"/>
    </row>
    <row r="59" spans="1:21" s="32" customFormat="1" ht="52.5">
      <c r="A59" s="22">
        <v>49</v>
      </c>
      <c r="B59" s="54" t="s">
        <v>297</v>
      </c>
      <c r="C59" s="19" t="s">
        <v>252</v>
      </c>
      <c r="D59" s="20"/>
      <c r="E59" s="55" t="s">
        <v>298</v>
      </c>
      <c r="F59" s="56" t="s">
        <v>299</v>
      </c>
      <c r="G59" s="56" t="s">
        <v>280</v>
      </c>
      <c r="H59" s="58">
        <v>6</v>
      </c>
      <c r="I59" s="58" t="s">
        <v>38</v>
      </c>
      <c r="J59" s="57"/>
      <c r="K59" s="57"/>
      <c r="L59" s="53">
        <v>1</v>
      </c>
      <c r="M59" s="58">
        <v>6</v>
      </c>
      <c r="N59" s="62">
        <v>83</v>
      </c>
      <c r="O59" s="62">
        <v>406</v>
      </c>
      <c r="P59" s="61" t="s">
        <v>106</v>
      </c>
      <c r="Q59" s="61" t="s">
        <v>173</v>
      </c>
      <c r="R59" s="54" t="s">
        <v>281</v>
      </c>
      <c r="S59" s="55" t="s">
        <v>136</v>
      </c>
      <c r="T59" s="55" t="s">
        <v>282</v>
      </c>
      <c r="U59" s="57"/>
    </row>
    <row r="60" spans="1:21" s="32" customFormat="1" ht="52.5">
      <c r="A60" s="22">
        <v>50</v>
      </c>
      <c r="B60" s="54" t="s">
        <v>300</v>
      </c>
      <c r="C60" s="19" t="s">
        <v>252</v>
      </c>
      <c r="D60" s="20"/>
      <c r="E60" s="55" t="s">
        <v>301</v>
      </c>
      <c r="F60" s="56" t="s">
        <v>302</v>
      </c>
      <c r="G60" s="56" t="s">
        <v>280</v>
      </c>
      <c r="H60" s="58">
        <v>24</v>
      </c>
      <c r="I60" s="58" t="s">
        <v>38</v>
      </c>
      <c r="J60" s="57"/>
      <c r="K60" s="57"/>
      <c r="L60" s="53"/>
      <c r="M60" s="58"/>
      <c r="N60" s="62">
        <v>53</v>
      </c>
      <c r="O60" s="62">
        <v>203</v>
      </c>
      <c r="P60" s="61" t="s">
        <v>106</v>
      </c>
      <c r="Q60" s="61" t="s">
        <v>173</v>
      </c>
      <c r="R60" s="54" t="s">
        <v>281</v>
      </c>
      <c r="S60" s="55" t="s">
        <v>222</v>
      </c>
      <c r="T60" s="55" t="s">
        <v>282</v>
      </c>
      <c r="U60" s="57"/>
    </row>
    <row r="61" spans="1:21" s="32" customFormat="1" ht="52.5">
      <c r="A61" s="22">
        <v>51</v>
      </c>
      <c r="B61" s="54" t="s">
        <v>303</v>
      </c>
      <c r="C61" s="19" t="s">
        <v>252</v>
      </c>
      <c r="D61" s="20"/>
      <c r="E61" s="55" t="s">
        <v>304</v>
      </c>
      <c r="F61" s="56" t="s">
        <v>305</v>
      </c>
      <c r="G61" s="56" t="s">
        <v>280</v>
      </c>
      <c r="H61" s="58">
        <v>45</v>
      </c>
      <c r="I61" s="58" t="s">
        <v>38</v>
      </c>
      <c r="J61" s="57"/>
      <c r="K61" s="57"/>
      <c r="L61" s="53"/>
      <c r="M61" s="58"/>
      <c r="N61" s="62">
        <v>170</v>
      </c>
      <c r="O61" s="62">
        <v>685</v>
      </c>
      <c r="P61" s="61" t="s">
        <v>106</v>
      </c>
      <c r="Q61" s="61" t="s">
        <v>173</v>
      </c>
      <c r="R61" s="54" t="s">
        <v>281</v>
      </c>
      <c r="S61" s="55" t="s">
        <v>147</v>
      </c>
      <c r="T61" s="55" t="s">
        <v>282</v>
      </c>
      <c r="U61" s="57"/>
    </row>
    <row r="62" spans="1:21" s="32" customFormat="1" ht="52.5">
      <c r="A62" s="22">
        <v>52</v>
      </c>
      <c r="B62" s="54" t="s">
        <v>306</v>
      </c>
      <c r="C62" s="19" t="s">
        <v>252</v>
      </c>
      <c r="D62" s="20"/>
      <c r="E62" s="55" t="s">
        <v>307</v>
      </c>
      <c r="F62" s="56" t="s">
        <v>308</v>
      </c>
      <c r="G62" s="56" t="s">
        <v>280</v>
      </c>
      <c r="H62" s="58">
        <v>10</v>
      </c>
      <c r="I62" s="58" t="s">
        <v>38</v>
      </c>
      <c r="J62" s="57"/>
      <c r="K62" s="57"/>
      <c r="L62" s="53">
        <v>1</v>
      </c>
      <c r="M62" s="58">
        <v>10</v>
      </c>
      <c r="N62" s="62">
        <v>145</v>
      </c>
      <c r="O62" s="62">
        <v>572</v>
      </c>
      <c r="P62" s="61" t="s">
        <v>106</v>
      </c>
      <c r="Q62" s="61" t="s">
        <v>173</v>
      </c>
      <c r="R62" s="54" t="s">
        <v>281</v>
      </c>
      <c r="S62" s="55" t="s">
        <v>147</v>
      </c>
      <c r="T62" s="55" t="s">
        <v>282</v>
      </c>
      <c r="U62" s="57"/>
    </row>
    <row r="63" spans="1:21" s="32" customFormat="1" ht="52.5">
      <c r="A63" s="22">
        <v>53</v>
      </c>
      <c r="B63" s="54" t="s">
        <v>309</v>
      </c>
      <c r="C63" s="19" t="s">
        <v>252</v>
      </c>
      <c r="D63" s="20"/>
      <c r="E63" s="55" t="s">
        <v>310</v>
      </c>
      <c r="F63" s="56" t="s">
        <v>311</v>
      </c>
      <c r="G63" s="56" t="s">
        <v>280</v>
      </c>
      <c r="H63" s="58">
        <v>26</v>
      </c>
      <c r="I63" s="58" t="s">
        <v>38</v>
      </c>
      <c r="J63" s="57"/>
      <c r="K63" s="57"/>
      <c r="L63" s="53">
        <v>1</v>
      </c>
      <c r="M63" s="58">
        <v>26</v>
      </c>
      <c r="N63" s="63">
        <v>107</v>
      </c>
      <c r="O63" s="62">
        <v>441</v>
      </c>
      <c r="P63" s="61" t="s">
        <v>106</v>
      </c>
      <c r="Q63" s="61" t="s">
        <v>173</v>
      </c>
      <c r="R63" s="54" t="s">
        <v>281</v>
      </c>
      <c r="S63" s="55" t="s">
        <v>160</v>
      </c>
      <c r="T63" s="55" t="s">
        <v>282</v>
      </c>
      <c r="U63" s="57"/>
    </row>
    <row r="64" spans="1:21" s="32" customFormat="1" ht="52.5">
      <c r="A64" s="22">
        <v>54</v>
      </c>
      <c r="B64" s="54" t="s">
        <v>312</v>
      </c>
      <c r="C64" s="19" t="s">
        <v>252</v>
      </c>
      <c r="D64" s="20"/>
      <c r="E64" s="55" t="s">
        <v>313</v>
      </c>
      <c r="F64" s="56" t="s">
        <v>314</v>
      </c>
      <c r="G64" s="56" t="s">
        <v>280</v>
      </c>
      <c r="H64" s="58">
        <v>15</v>
      </c>
      <c r="I64" s="58" t="s">
        <v>38</v>
      </c>
      <c r="J64" s="57"/>
      <c r="K64" s="57"/>
      <c r="L64" s="53">
        <v>1</v>
      </c>
      <c r="M64" s="58">
        <v>15</v>
      </c>
      <c r="N64" s="63">
        <v>263</v>
      </c>
      <c r="O64" s="62">
        <v>1056</v>
      </c>
      <c r="P64" s="61" t="s">
        <v>106</v>
      </c>
      <c r="Q64" s="61" t="s">
        <v>173</v>
      </c>
      <c r="R64" s="54" t="s">
        <v>281</v>
      </c>
      <c r="S64" s="55" t="s">
        <v>160</v>
      </c>
      <c r="T64" s="55" t="s">
        <v>282</v>
      </c>
      <c r="U64" s="57"/>
    </row>
    <row r="65" spans="1:21" s="32" customFormat="1" ht="52.5">
      <c r="A65" s="22">
        <v>55</v>
      </c>
      <c r="B65" s="54" t="s">
        <v>315</v>
      </c>
      <c r="C65" s="19" t="s">
        <v>252</v>
      </c>
      <c r="D65" s="20"/>
      <c r="E65" s="55" t="s">
        <v>316</v>
      </c>
      <c r="F65" s="56" t="s">
        <v>317</v>
      </c>
      <c r="G65" s="56" t="s">
        <v>280</v>
      </c>
      <c r="H65" s="58">
        <v>24</v>
      </c>
      <c r="I65" s="58" t="s">
        <v>38</v>
      </c>
      <c r="J65" s="57"/>
      <c r="K65" s="57"/>
      <c r="L65" s="53">
        <v>4</v>
      </c>
      <c r="M65" s="58">
        <v>24</v>
      </c>
      <c r="N65" s="53">
        <v>590</v>
      </c>
      <c r="O65" s="53">
        <v>2385</v>
      </c>
      <c r="P65" s="61" t="s">
        <v>106</v>
      </c>
      <c r="Q65" s="61" t="s">
        <v>173</v>
      </c>
      <c r="R65" s="54" t="s">
        <v>281</v>
      </c>
      <c r="S65" s="55" t="s">
        <v>160</v>
      </c>
      <c r="T65" s="55" t="s">
        <v>282</v>
      </c>
      <c r="U65" s="57"/>
    </row>
    <row r="66" spans="1:21" s="32" customFormat="1" ht="52.5">
      <c r="A66" s="22">
        <v>56</v>
      </c>
      <c r="B66" s="54" t="s">
        <v>318</v>
      </c>
      <c r="C66" s="19" t="s">
        <v>252</v>
      </c>
      <c r="D66" s="20"/>
      <c r="E66" s="55" t="s">
        <v>319</v>
      </c>
      <c r="F66" s="56" t="s">
        <v>320</v>
      </c>
      <c r="G66" s="56" t="s">
        <v>280</v>
      </c>
      <c r="H66" s="58">
        <v>24</v>
      </c>
      <c r="I66" s="58" t="s">
        <v>38</v>
      </c>
      <c r="J66" s="57"/>
      <c r="K66" s="57"/>
      <c r="L66" s="53"/>
      <c r="M66" s="58"/>
      <c r="N66" s="62">
        <v>115</v>
      </c>
      <c r="O66" s="62">
        <v>500</v>
      </c>
      <c r="P66" s="61" t="s">
        <v>106</v>
      </c>
      <c r="Q66" s="61" t="s">
        <v>173</v>
      </c>
      <c r="R66" s="54" t="s">
        <v>281</v>
      </c>
      <c r="S66" s="55" t="s">
        <v>152</v>
      </c>
      <c r="T66" s="55" t="s">
        <v>282</v>
      </c>
      <c r="U66" s="57"/>
    </row>
    <row r="67" spans="1:21" s="32" customFormat="1" ht="52.5">
      <c r="A67" s="22">
        <v>57</v>
      </c>
      <c r="B67" s="54" t="s">
        <v>321</v>
      </c>
      <c r="C67" s="19" t="s">
        <v>252</v>
      </c>
      <c r="D67" s="20"/>
      <c r="E67" s="55" t="s">
        <v>322</v>
      </c>
      <c r="F67" s="56" t="s">
        <v>323</v>
      </c>
      <c r="G67" s="56" t="s">
        <v>280</v>
      </c>
      <c r="H67" s="58">
        <v>5</v>
      </c>
      <c r="I67" s="58" t="s">
        <v>38</v>
      </c>
      <c r="J67" s="57"/>
      <c r="K67" s="57"/>
      <c r="L67" s="53">
        <v>1</v>
      </c>
      <c r="M67" s="58">
        <v>5</v>
      </c>
      <c r="N67" s="62">
        <v>118</v>
      </c>
      <c r="O67" s="62">
        <v>449</v>
      </c>
      <c r="P67" s="61" t="s">
        <v>106</v>
      </c>
      <c r="Q67" s="61" t="s">
        <v>173</v>
      </c>
      <c r="R67" s="54" t="s">
        <v>281</v>
      </c>
      <c r="S67" s="55" t="s">
        <v>152</v>
      </c>
      <c r="T67" s="55" t="s">
        <v>282</v>
      </c>
      <c r="U67" s="57"/>
    </row>
    <row r="68" spans="1:21" s="32" customFormat="1" ht="52.5">
      <c r="A68" s="22">
        <v>58</v>
      </c>
      <c r="B68" s="54" t="s">
        <v>324</v>
      </c>
      <c r="C68" s="19" t="s">
        <v>252</v>
      </c>
      <c r="D68" s="20"/>
      <c r="E68" s="55" t="s">
        <v>325</v>
      </c>
      <c r="F68" s="56" t="s">
        <v>326</v>
      </c>
      <c r="G68" s="56" t="s">
        <v>280</v>
      </c>
      <c r="H68" s="58">
        <v>26</v>
      </c>
      <c r="I68" s="58" t="s">
        <v>38</v>
      </c>
      <c r="J68" s="57"/>
      <c r="K68" s="57"/>
      <c r="L68" s="53">
        <v>1</v>
      </c>
      <c r="M68" s="58">
        <v>26</v>
      </c>
      <c r="N68" s="62">
        <v>71</v>
      </c>
      <c r="O68" s="62">
        <v>290</v>
      </c>
      <c r="P68" s="61" t="s">
        <v>106</v>
      </c>
      <c r="Q68" s="61" t="s">
        <v>173</v>
      </c>
      <c r="R68" s="54" t="s">
        <v>281</v>
      </c>
      <c r="S68" s="55" t="s">
        <v>152</v>
      </c>
      <c r="T68" s="55" t="s">
        <v>282</v>
      </c>
      <c r="U68" s="57"/>
    </row>
    <row r="69" spans="1:21" s="32" customFormat="1" ht="52.5">
      <c r="A69" s="22">
        <v>59</v>
      </c>
      <c r="B69" s="54" t="s">
        <v>327</v>
      </c>
      <c r="C69" s="19" t="s">
        <v>252</v>
      </c>
      <c r="D69" s="20"/>
      <c r="E69" s="55" t="s">
        <v>162</v>
      </c>
      <c r="F69" s="56" t="s">
        <v>328</v>
      </c>
      <c r="G69" s="56" t="s">
        <v>280</v>
      </c>
      <c r="H69" s="58">
        <v>50</v>
      </c>
      <c r="I69" s="58" t="s">
        <v>38</v>
      </c>
      <c r="J69" s="57"/>
      <c r="K69" s="57"/>
      <c r="L69" s="53">
        <v>1</v>
      </c>
      <c r="M69" s="58">
        <v>50</v>
      </c>
      <c r="N69" s="53">
        <v>110</v>
      </c>
      <c r="O69" s="53">
        <v>27</v>
      </c>
      <c r="P69" s="61" t="s">
        <v>106</v>
      </c>
      <c r="Q69" s="61" t="s">
        <v>173</v>
      </c>
      <c r="R69" s="54" t="s">
        <v>281</v>
      </c>
      <c r="S69" s="55" t="s">
        <v>165</v>
      </c>
      <c r="T69" s="55" t="s">
        <v>282</v>
      </c>
      <c r="U69" s="57"/>
    </row>
    <row r="70" spans="1:21" s="32" customFormat="1" ht="52.5">
      <c r="A70" s="22">
        <v>60</v>
      </c>
      <c r="B70" s="54" t="s">
        <v>329</v>
      </c>
      <c r="C70" s="19" t="s">
        <v>252</v>
      </c>
      <c r="D70" s="20"/>
      <c r="E70" s="55" t="s">
        <v>330</v>
      </c>
      <c r="F70" s="56" t="s">
        <v>331</v>
      </c>
      <c r="G70" s="56" t="s">
        <v>280</v>
      </c>
      <c r="H70" s="58">
        <v>10</v>
      </c>
      <c r="I70" s="58" t="s">
        <v>38</v>
      </c>
      <c r="J70" s="57"/>
      <c r="K70" s="57"/>
      <c r="L70" s="53">
        <v>1</v>
      </c>
      <c r="M70" s="58">
        <v>10</v>
      </c>
      <c r="N70" s="62">
        <v>87</v>
      </c>
      <c r="O70" s="62">
        <v>322</v>
      </c>
      <c r="P70" s="61" t="s">
        <v>106</v>
      </c>
      <c r="Q70" s="61" t="s">
        <v>173</v>
      </c>
      <c r="R70" s="54" t="s">
        <v>281</v>
      </c>
      <c r="S70" s="55" t="s">
        <v>165</v>
      </c>
      <c r="T70" s="55" t="s">
        <v>282</v>
      </c>
      <c r="U70" s="57"/>
    </row>
    <row r="71" spans="1:21" s="32" customFormat="1" ht="52.5">
      <c r="A71" s="22">
        <v>61</v>
      </c>
      <c r="B71" s="54" t="s">
        <v>332</v>
      </c>
      <c r="C71" s="19" t="s">
        <v>252</v>
      </c>
      <c r="D71" s="20"/>
      <c r="E71" s="55" t="s">
        <v>333</v>
      </c>
      <c r="F71" s="56" t="s">
        <v>334</v>
      </c>
      <c r="G71" s="56" t="s">
        <v>280</v>
      </c>
      <c r="H71" s="58">
        <v>30</v>
      </c>
      <c r="I71" s="58" t="s">
        <v>38</v>
      </c>
      <c r="J71" s="57"/>
      <c r="K71" s="57"/>
      <c r="L71" s="53">
        <v>1</v>
      </c>
      <c r="M71" s="58">
        <v>30</v>
      </c>
      <c r="N71" s="62">
        <v>124</v>
      </c>
      <c r="O71" s="62">
        <v>497</v>
      </c>
      <c r="P71" s="61" t="s">
        <v>106</v>
      </c>
      <c r="Q71" s="61" t="s">
        <v>173</v>
      </c>
      <c r="R71" s="54" t="s">
        <v>281</v>
      </c>
      <c r="S71" s="55" t="s">
        <v>165</v>
      </c>
      <c r="T71" s="55" t="s">
        <v>282</v>
      </c>
      <c r="U71" s="57"/>
    </row>
    <row r="72" spans="1:21" s="32" customFormat="1" ht="52.5">
      <c r="A72" s="22">
        <v>62</v>
      </c>
      <c r="B72" s="54" t="s">
        <v>335</v>
      </c>
      <c r="C72" s="19" t="s">
        <v>252</v>
      </c>
      <c r="D72" s="20"/>
      <c r="E72" s="55" t="s">
        <v>336</v>
      </c>
      <c r="F72" s="56" t="s">
        <v>337</v>
      </c>
      <c r="G72" s="56" t="s">
        <v>280</v>
      </c>
      <c r="H72" s="58">
        <v>10</v>
      </c>
      <c r="I72" s="58" t="s">
        <v>38</v>
      </c>
      <c r="J72" s="57"/>
      <c r="K72" s="57"/>
      <c r="L72" s="53">
        <v>1</v>
      </c>
      <c r="M72" s="58">
        <v>10</v>
      </c>
      <c r="N72" s="62">
        <v>89</v>
      </c>
      <c r="O72" s="62">
        <v>352</v>
      </c>
      <c r="P72" s="61" t="s">
        <v>106</v>
      </c>
      <c r="Q72" s="61" t="s">
        <v>173</v>
      </c>
      <c r="R72" s="54" t="s">
        <v>281</v>
      </c>
      <c r="S72" s="55" t="s">
        <v>165</v>
      </c>
      <c r="T72" s="55" t="s">
        <v>282</v>
      </c>
      <c r="U72" s="57"/>
    </row>
    <row r="73" spans="1:21" s="32" customFormat="1" ht="52.5">
      <c r="A73" s="22">
        <v>63</v>
      </c>
      <c r="B73" s="54" t="s">
        <v>338</v>
      </c>
      <c r="C73" s="19" t="s">
        <v>252</v>
      </c>
      <c r="D73" s="20"/>
      <c r="E73" s="55" t="s">
        <v>339</v>
      </c>
      <c r="F73" s="56" t="s">
        <v>340</v>
      </c>
      <c r="G73" s="56" t="s">
        <v>280</v>
      </c>
      <c r="H73" s="58">
        <v>10</v>
      </c>
      <c r="I73" s="58" t="s">
        <v>38</v>
      </c>
      <c r="J73" s="57"/>
      <c r="K73" s="57"/>
      <c r="L73" s="53">
        <v>1</v>
      </c>
      <c r="M73" s="58">
        <v>10</v>
      </c>
      <c r="N73" s="63">
        <v>182</v>
      </c>
      <c r="O73" s="62">
        <v>702</v>
      </c>
      <c r="P73" s="61" t="s">
        <v>106</v>
      </c>
      <c r="Q73" s="61" t="s">
        <v>173</v>
      </c>
      <c r="R73" s="54" t="s">
        <v>281</v>
      </c>
      <c r="S73" s="55" t="s">
        <v>175</v>
      </c>
      <c r="T73" s="55" t="s">
        <v>282</v>
      </c>
      <c r="U73" s="57"/>
    </row>
    <row r="74" spans="1:21" s="32" customFormat="1" ht="52.5">
      <c r="A74" s="22">
        <v>64</v>
      </c>
      <c r="B74" s="54" t="s">
        <v>341</v>
      </c>
      <c r="C74" s="19" t="s">
        <v>252</v>
      </c>
      <c r="D74" s="20"/>
      <c r="E74" s="55" t="s">
        <v>185</v>
      </c>
      <c r="F74" s="56" t="s">
        <v>342</v>
      </c>
      <c r="G74" s="56" t="s">
        <v>280</v>
      </c>
      <c r="H74" s="58">
        <v>30</v>
      </c>
      <c r="I74" s="58" t="s">
        <v>38</v>
      </c>
      <c r="J74" s="57"/>
      <c r="K74" s="57"/>
      <c r="L74" s="53">
        <v>1</v>
      </c>
      <c r="M74" s="58">
        <v>30</v>
      </c>
      <c r="N74" s="63">
        <v>75</v>
      </c>
      <c r="O74" s="62">
        <v>270</v>
      </c>
      <c r="P74" s="61" t="s">
        <v>106</v>
      </c>
      <c r="Q74" s="61" t="s">
        <v>173</v>
      </c>
      <c r="R74" s="54" t="s">
        <v>281</v>
      </c>
      <c r="S74" s="55" t="s">
        <v>175</v>
      </c>
      <c r="T74" s="55" t="s">
        <v>282</v>
      </c>
      <c r="U74" s="57"/>
    </row>
    <row r="75" spans="1:21" s="33" customFormat="1" ht="12.75">
      <c r="A75" s="22" t="s">
        <v>343</v>
      </c>
      <c r="B75" s="52" t="s">
        <v>344</v>
      </c>
      <c r="C75" s="22"/>
      <c r="D75" s="22"/>
      <c r="E75" s="22"/>
      <c r="F75" s="22"/>
      <c r="G75" s="22"/>
      <c r="H75" s="22">
        <f aca="true" t="shared" si="7" ref="H75:O75">SUM(H76:H85)</f>
        <v>1300.6</v>
      </c>
      <c r="I75" s="22">
        <f t="shared" si="7"/>
        <v>0</v>
      </c>
      <c r="J75" s="22">
        <f t="shared" si="7"/>
        <v>0</v>
      </c>
      <c r="K75" s="22">
        <f t="shared" si="7"/>
        <v>0</v>
      </c>
      <c r="L75" s="22">
        <f t="shared" si="7"/>
        <v>7</v>
      </c>
      <c r="M75" s="22">
        <f t="shared" si="7"/>
        <v>1030.6</v>
      </c>
      <c r="N75" s="22">
        <f t="shared" si="7"/>
        <v>1075</v>
      </c>
      <c r="O75" s="22">
        <f t="shared" si="7"/>
        <v>4274</v>
      </c>
      <c r="P75" s="22"/>
      <c r="Q75" s="22"/>
      <c r="R75" s="22"/>
      <c r="S75" s="22"/>
      <c r="T75" s="22"/>
      <c r="U75" s="22"/>
    </row>
    <row r="76" spans="1:21" s="32" customFormat="1" ht="66">
      <c r="A76" s="22">
        <v>65</v>
      </c>
      <c r="B76" s="54" t="s">
        <v>345</v>
      </c>
      <c r="C76" s="19" t="s">
        <v>101</v>
      </c>
      <c r="D76" s="20" t="s">
        <v>184</v>
      </c>
      <c r="E76" s="55" t="s">
        <v>346</v>
      </c>
      <c r="F76" s="56" t="s">
        <v>347</v>
      </c>
      <c r="G76" s="56" t="s">
        <v>114</v>
      </c>
      <c r="H76" s="58">
        <v>300</v>
      </c>
      <c r="I76" s="58" t="s">
        <v>38</v>
      </c>
      <c r="J76" s="57"/>
      <c r="K76" s="57"/>
      <c r="L76" s="53">
        <v>1</v>
      </c>
      <c r="M76" s="58">
        <v>300</v>
      </c>
      <c r="N76" s="62">
        <v>155</v>
      </c>
      <c r="O76" s="62">
        <v>634</v>
      </c>
      <c r="P76" s="61" t="s">
        <v>106</v>
      </c>
      <c r="Q76" s="61" t="s">
        <v>115</v>
      </c>
      <c r="R76" s="54" t="s">
        <v>348</v>
      </c>
      <c r="S76" s="55" t="s">
        <v>117</v>
      </c>
      <c r="T76" s="55" t="s">
        <v>349</v>
      </c>
      <c r="U76" s="57"/>
    </row>
    <row r="77" spans="1:21" s="32" customFormat="1" ht="52.5">
      <c r="A77" s="22">
        <v>67</v>
      </c>
      <c r="B77" s="54" t="s">
        <v>350</v>
      </c>
      <c r="C77" s="19" t="s">
        <v>101</v>
      </c>
      <c r="D77" s="20" t="s">
        <v>184</v>
      </c>
      <c r="E77" s="55" t="s">
        <v>351</v>
      </c>
      <c r="F77" s="56" t="s">
        <v>352</v>
      </c>
      <c r="G77" s="56" t="s">
        <v>114</v>
      </c>
      <c r="H77" s="58">
        <v>50</v>
      </c>
      <c r="I77" s="58" t="s">
        <v>38</v>
      </c>
      <c r="J77" s="57"/>
      <c r="K77" s="57"/>
      <c r="L77" s="53"/>
      <c r="M77" s="58"/>
      <c r="N77" s="62">
        <v>27</v>
      </c>
      <c r="O77" s="62">
        <v>102</v>
      </c>
      <c r="P77" s="61" t="s">
        <v>145</v>
      </c>
      <c r="Q77" s="61" t="s">
        <v>173</v>
      </c>
      <c r="R77" s="54" t="s">
        <v>353</v>
      </c>
      <c r="S77" s="55" t="s">
        <v>117</v>
      </c>
      <c r="T77" s="55" t="s">
        <v>110</v>
      </c>
      <c r="U77" s="57"/>
    </row>
    <row r="78" spans="1:21" s="32" customFormat="1" ht="66">
      <c r="A78" s="22">
        <v>69</v>
      </c>
      <c r="B78" s="54" t="s">
        <v>354</v>
      </c>
      <c r="C78" s="19" t="s">
        <v>101</v>
      </c>
      <c r="D78" s="20" t="s">
        <v>184</v>
      </c>
      <c r="E78" s="55" t="s">
        <v>355</v>
      </c>
      <c r="F78" s="56" t="s">
        <v>356</v>
      </c>
      <c r="G78" s="56" t="s">
        <v>114</v>
      </c>
      <c r="H78" s="58">
        <v>20.6</v>
      </c>
      <c r="I78" s="58" t="s">
        <v>38</v>
      </c>
      <c r="J78" s="57"/>
      <c r="K78" s="57"/>
      <c r="L78" s="53">
        <v>1</v>
      </c>
      <c r="M78" s="58">
        <v>20.6</v>
      </c>
      <c r="N78" s="62">
        <v>145</v>
      </c>
      <c r="O78" s="62">
        <v>572</v>
      </c>
      <c r="P78" s="61" t="s">
        <v>106</v>
      </c>
      <c r="Q78" s="61" t="s">
        <v>173</v>
      </c>
      <c r="R78" s="54" t="s">
        <v>357</v>
      </c>
      <c r="S78" s="55" t="s">
        <v>147</v>
      </c>
      <c r="T78" s="55" t="s">
        <v>118</v>
      </c>
      <c r="U78" s="57"/>
    </row>
    <row r="79" spans="1:21" s="32" customFormat="1" ht="39">
      <c r="A79" s="22">
        <v>70</v>
      </c>
      <c r="B79" s="54" t="s">
        <v>358</v>
      </c>
      <c r="C79" s="19" t="s">
        <v>101</v>
      </c>
      <c r="D79" s="20" t="s">
        <v>184</v>
      </c>
      <c r="E79" s="55" t="s">
        <v>359</v>
      </c>
      <c r="F79" s="56" t="s">
        <v>360</v>
      </c>
      <c r="G79" s="56" t="s">
        <v>114</v>
      </c>
      <c r="H79" s="58">
        <v>200</v>
      </c>
      <c r="I79" s="22" t="s">
        <v>57</v>
      </c>
      <c r="J79" s="57"/>
      <c r="K79" s="57"/>
      <c r="L79" s="53">
        <v>1</v>
      </c>
      <c r="M79" s="58">
        <v>200</v>
      </c>
      <c r="N79" s="62">
        <v>191</v>
      </c>
      <c r="O79" s="62">
        <v>807</v>
      </c>
      <c r="P79" s="61" t="s">
        <v>106</v>
      </c>
      <c r="Q79" s="61" t="s">
        <v>129</v>
      </c>
      <c r="R79" s="54" t="s">
        <v>361</v>
      </c>
      <c r="S79" s="55" t="s">
        <v>160</v>
      </c>
      <c r="T79" s="55" t="s">
        <v>118</v>
      </c>
      <c r="U79" s="57"/>
    </row>
    <row r="80" spans="1:21" s="32" customFormat="1" ht="52.5">
      <c r="A80" s="22">
        <v>71</v>
      </c>
      <c r="B80" s="54" t="s">
        <v>362</v>
      </c>
      <c r="C80" s="19" t="s">
        <v>101</v>
      </c>
      <c r="D80" s="20" t="s">
        <v>184</v>
      </c>
      <c r="E80" s="55" t="s">
        <v>363</v>
      </c>
      <c r="F80" s="56" t="s">
        <v>364</v>
      </c>
      <c r="G80" s="56" t="s">
        <v>114</v>
      </c>
      <c r="H80" s="58">
        <v>30</v>
      </c>
      <c r="I80" s="58" t="s">
        <v>38</v>
      </c>
      <c r="J80" s="57"/>
      <c r="K80" s="57"/>
      <c r="L80" s="53">
        <v>1</v>
      </c>
      <c r="M80" s="58">
        <v>30</v>
      </c>
      <c r="N80" s="62">
        <v>71</v>
      </c>
      <c r="O80" s="62">
        <v>290</v>
      </c>
      <c r="P80" s="61" t="s">
        <v>106</v>
      </c>
      <c r="Q80" s="61" t="s">
        <v>140</v>
      </c>
      <c r="R80" s="54" t="s">
        <v>365</v>
      </c>
      <c r="S80" s="55" t="s">
        <v>152</v>
      </c>
      <c r="T80" s="55" t="s">
        <v>110</v>
      </c>
      <c r="U80" s="57"/>
    </row>
    <row r="81" spans="1:21" s="32" customFormat="1" ht="39">
      <c r="A81" s="22">
        <v>72</v>
      </c>
      <c r="B81" s="54" t="s">
        <v>366</v>
      </c>
      <c r="C81" s="19" t="s">
        <v>101</v>
      </c>
      <c r="D81" s="20" t="s">
        <v>184</v>
      </c>
      <c r="E81" s="55" t="s">
        <v>367</v>
      </c>
      <c r="F81" s="56" t="s">
        <v>368</v>
      </c>
      <c r="G81" s="56" t="s">
        <v>114</v>
      </c>
      <c r="H81" s="58">
        <v>100</v>
      </c>
      <c r="I81" s="22" t="s">
        <v>57</v>
      </c>
      <c r="J81" s="57"/>
      <c r="K81" s="57"/>
      <c r="L81" s="53">
        <v>1</v>
      </c>
      <c r="M81" s="58">
        <v>30</v>
      </c>
      <c r="N81" s="62">
        <v>109</v>
      </c>
      <c r="O81" s="62">
        <v>442</v>
      </c>
      <c r="P81" s="61" t="s">
        <v>145</v>
      </c>
      <c r="Q81" s="61" t="s">
        <v>123</v>
      </c>
      <c r="R81" s="54" t="s">
        <v>361</v>
      </c>
      <c r="S81" s="55" t="s">
        <v>152</v>
      </c>
      <c r="T81" s="55" t="s">
        <v>110</v>
      </c>
      <c r="U81" s="57"/>
    </row>
    <row r="82" spans="1:21" s="32" customFormat="1" ht="52.5">
      <c r="A82" s="22">
        <v>73</v>
      </c>
      <c r="B82" s="54" t="s">
        <v>369</v>
      </c>
      <c r="C82" s="19" t="s">
        <v>101</v>
      </c>
      <c r="D82" s="20" t="s">
        <v>184</v>
      </c>
      <c r="E82" s="55" t="s">
        <v>370</v>
      </c>
      <c r="F82" s="56" t="s">
        <v>371</v>
      </c>
      <c r="G82" s="56" t="s">
        <v>114</v>
      </c>
      <c r="H82" s="58">
        <v>150</v>
      </c>
      <c r="I82" s="22" t="s">
        <v>57</v>
      </c>
      <c r="J82" s="57"/>
      <c r="K82" s="57"/>
      <c r="L82" s="53"/>
      <c r="M82" s="58"/>
      <c r="N82" s="62">
        <v>126</v>
      </c>
      <c r="O82" s="62">
        <v>483</v>
      </c>
      <c r="P82" s="61" t="s">
        <v>106</v>
      </c>
      <c r="Q82" s="61" t="s">
        <v>129</v>
      </c>
      <c r="R82" s="54" t="s">
        <v>372</v>
      </c>
      <c r="S82" s="55" t="s">
        <v>152</v>
      </c>
      <c r="T82" s="55" t="s">
        <v>110</v>
      </c>
      <c r="U82" s="57"/>
    </row>
    <row r="83" spans="1:21" s="32" customFormat="1" ht="78.75">
      <c r="A83" s="22">
        <v>74</v>
      </c>
      <c r="B83" s="54" t="s">
        <v>373</v>
      </c>
      <c r="C83" s="19" t="s">
        <v>101</v>
      </c>
      <c r="D83" s="20" t="s">
        <v>184</v>
      </c>
      <c r="E83" s="55" t="s">
        <v>336</v>
      </c>
      <c r="F83" s="56" t="s">
        <v>374</v>
      </c>
      <c r="G83" s="56" t="s">
        <v>114</v>
      </c>
      <c r="H83" s="58">
        <v>120</v>
      </c>
      <c r="I83" s="22" t="s">
        <v>57</v>
      </c>
      <c r="J83" s="57"/>
      <c r="K83" s="57"/>
      <c r="L83" s="53">
        <v>1</v>
      </c>
      <c r="M83" s="58">
        <v>120</v>
      </c>
      <c r="N83" s="62">
        <v>89</v>
      </c>
      <c r="O83" s="62">
        <v>352</v>
      </c>
      <c r="P83" s="61" t="s">
        <v>106</v>
      </c>
      <c r="Q83" s="61" t="s">
        <v>173</v>
      </c>
      <c r="R83" s="54" t="s">
        <v>375</v>
      </c>
      <c r="S83" s="55" t="s">
        <v>165</v>
      </c>
      <c r="T83" s="55" t="s">
        <v>118</v>
      </c>
      <c r="U83" s="57"/>
    </row>
    <row r="84" spans="1:21" s="32" customFormat="1" ht="52.5">
      <c r="A84" s="22">
        <v>75</v>
      </c>
      <c r="B84" s="54" t="s">
        <v>376</v>
      </c>
      <c r="C84" s="19" t="s">
        <v>101</v>
      </c>
      <c r="D84" s="20" t="s">
        <v>184</v>
      </c>
      <c r="E84" s="55" t="s">
        <v>377</v>
      </c>
      <c r="F84" s="56" t="s">
        <v>378</v>
      </c>
      <c r="G84" s="56" t="s">
        <v>114</v>
      </c>
      <c r="H84" s="58">
        <v>130</v>
      </c>
      <c r="I84" s="22" t="s">
        <v>57</v>
      </c>
      <c r="J84" s="57"/>
      <c r="K84" s="57"/>
      <c r="L84" s="53" t="s">
        <v>379</v>
      </c>
      <c r="M84" s="58">
        <v>130</v>
      </c>
      <c r="N84" s="62">
        <v>87</v>
      </c>
      <c r="O84" s="62">
        <v>322</v>
      </c>
      <c r="P84" s="61" t="s">
        <v>106</v>
      </c>
      <c r="Q84" s="61" t="s">
        <v>173</v>
      </c>
      <c r="R84" s="54" t="s">
        <v>380</v>
      </c>
      <c r="S84" s="55" t="s">
        <v>165</v>
      </c>
      <c r="T84" s="55" t="s">
        <v>118</v>
      </c>
      <c r="U84" s="57"/>
    </row>
    <row r="85" spans="1:21" s="32" customFormat="1" ht="66">
      <c r="A85" s="22">
        <v>17</v>
      </c>
      <c r="B85" s="54" t="s">
        <v>381</v>
      </c>
      <c r="C85" s="19" t="s">
        <v>101</v>
      </c>
      <c r="D85" s="20" t="s">
        <v>184</v>
      </c>
      <c r="E85" s="55" t="s">
        <v>185</v>
      </c>
      <c r="F85" s="56" t="s">
        <v>382</v>
      </c>
      <c r="G85" s="56" t="s">
        <v>114</v>
      </c>
      <c r="H85" s="58">
        <v>200</v>
      </c>
      <c r="I85" s="22" t="s">
        <v>57</v>
      </c>
      <c r="J85" s="57"/>
      <c r="K85" s="57"/>
      <c r="L85" s="53">
        <v>1</v>
      </c>
      <c r="M85" s="58">
        <v>200</v>
      </c>
      <c r="N85" s="63">
        <v>75</v>
      </c>
      <c r="O85" s="62">
        <v>270</v>
      </c>
      <c r="P85" s="61" t="s">
        <v>106</v>
      </c>
      <c r="Q85" s="61" t="s">
        <v>134</v>
      </c>
      <c r="R85" s="54" t="s">
        <v>383</v>
      </c>
      <c r="S85" s="55" t="s">
        <v>175</v>
      </c>
      <c r="T85" s="55" t="s">
        <v>118</v>
      </c>
      <c r="U85" s="57"/>
    </row>
    <row r="86" spans="1:21" s="33" customFormat="1" ht="26.25">
      <c r="A86" s="22" t="s">
        <v>384</v>
      </c>
      <c r="B86" s="52" t="s">
        <v>385</v>
      </c>
      <c r="C86" s="22"/>
      <c r="D86" s="22"/>
      <c r="E86" s="22"/>
      <c r="F86" s="22"/>
      <c r="G86" s="22"/>
      <c r="H86" s="22"/>
      <c r="I86" s="22"/>
      <c r="J86" s="22"/>
      <c r="K86" s="22"/>
      <c r="L86" s="22"/>
      <c r="M86" s="22"/>
      <c r="N86" s="22"/>
      <c r="O86" s="22"/>
      <c r="P86" s="22"/>
      <c r="Q86" s="22"/>
      <c r="R86" s="22"/>
      <c r="S86" s="22"/>
      <c r="T86" s="22"/>
      <c r="U86" s="22"/>
    </row>
    <row r="87" spans="1:21" s="33" customFormat="1" ht="12.75">
      <c r="A87" s="22" t="s">
        <v>386</v>
      </c>
      <c r="B87" s="52" t="s">
        <v>387</v>
      </c>
      <c r="C87" s="22"/>
      <c r="D87" s="22"/>
      <c r="E87" s="22"/>
      <c r="F87" s="22"/>
      <c r="G87" s="22"/>
      <c r="H87" s="22">
        <f aca="true" t="shared" si="8" ref="H87:O87">SUM(H88:H92)</f>
        <v>704</v>
      </c>
      <c r="I87" s="22"/>
      <c r="J87" s="22">
        <f t="shared" si="8"/>
        <v>0</v>
      </c>
      <c r="K87" s="22">
        <f t="shared" si="8"/>
        <v>0</v>
      </c>
      <c r="L87" s="22">
        <f t="shared" si="8"/>
        <v>6</v>
      </c>
      <c r="M87" s="22">
        <f t="shared" si="8"/>
        <v>235</v>
      </c>
      <c r="N87" s="22">
        <f t="shared" si="8"/>
        <v>1627</v>
      </c>
      <c r="O87" s="22">
        <f t="shared" si="8"/>
        <v>6526</v>
      </c>
      <c r="P87" s="22"/>
      <c r="Q87" s="22"/>
      <c r="R87" s="22"/>
      <c r="S87" s="22"/>
      <c r="T87" s="22"/>
      <c r="U87" s="22"/>
    </row>
    <row r="88" spans="1:21" s="32" customFormat="1" ht="52.5">
      <c r="A88" s="22">
        <v>76</v>
      </c>
      <c r="B88" s="54" t="s">
        <v>388</v>
      </c>
      <c r="C88" s="19" t="s">
        <v>252</v>
      </c>
      <c r="D88" s="20"/>
      <c r="E88" s="55" t="s">
        <v>389</v>
      </c>
      <c r="F88" s="56" t="s">
        <v>390</v>
      </c>
      <c r="G88" s="56" t="s">
        <v>280</v>
      </c>
      <c r="H88" s="58">
        <v>400</v>
      </c>
      <c r="I88" s="58" t="s">
        <v>38</v>
      </c>
      <c r="J88" s="57"/>
      <c r="K88" s="57"/>
      <c r="L88" s="53"/>
      <c r="M88" s="58"/>
      <c r="N88" s="62">
        <v>36</v>
      </c>
      <c r="O88" s="62">
        <v>117</v>
      </c>
      <c r="P88" s="61" t="s">
        <v>106</v>
      </c>
      <c r="Q88" s="61" t="s">
        <v>129</v>
      </c>
      <c r="R88" s="54" t="s">
        <v>391</v>
      </c>
      <c r="S88" s="55" t="s">
        <v>222</v>
      </c>
      <c r="T88" s="55" t="s">
        <v>110</v>
      </c>
      <c r="U88" s="57"/>
    </row>
    <row r="89" spans="1:21" s="32" customFormat="1" ht="52.5">
      <c r="A89" s="22">
        <v>77</v>
      </c>
      <c r="B89" s="54" t="s">
        <v>392</v>
      </c>
      <c r="C89" s="19" t="s">
        <v>252</v>
      </c>
      <c r="D89" s="20"/>
      <c r="E89" s="55" t="s">
        <v>393</v>
      </c>
      <c r="F89" s="56" t="s">
        <v>394</v>
      </c>
      <c r="G89" s="56" t="s">
        <v>280</v>
      </c>
      <c r="H89" s="58">
        <v>69</v>
      </c>
      <c r="I89" s="58" t="s">
        <v>38</v>
      </c>
      <c r="J89" s="57"/>
      <c r="K89" s="57"/>
      <c r="L89" s="53"/>
      <c r="M89" s="58"/>
      <c r="N89" s="63">
        <v>25</v>
      </c>
      <c r="O89" s="62">
        <v>91</v>
      </c>
      <c r="P89" s="61" t="s">
        <v>106</v>
      </c>
      <c r="Q89" s="61" t="s">
        <v>129</v>
      </c>
      <c r="R89" s="54" t="s">
        <v>391</v>
      </c>
      <c r="S89" s="55" t="s">
        <v>160</v>
      </c>
      <c r="T89" s="55" t="s">
        <v>110</v>
      </c>
      <c r="U89" s="57"/>
    </row>
    <row r="90" spans="1:21" s="32" customFormat="1" ht="52.5">
      <c r="A90" s="22">
        <v>78</v>
      </c>
      <c r="B90" s="54" t="s">
        <v>395</v>
      </c>
      <c r="C90" s="19" t="s">
        <v>252</v>
      </c>
      <c r="D90" s="20"/>
      <c r="E90" s="55" t="s">
        <v>396</v>
      </c>
      <c r="F90" s="56" t="s">
        <v>397</v>
      </c>
      <c r="G90" s="56" t="s">
        <v>280</v>
      </c>
      <c r="H90" s="58">
        <v>110</v>
      </c>
      <c r="I90" s="22" t="s">
        <v>57</v>
      </c>
      <c r="J90" s="57"/>
      <c r="K90" s="57"/>
      <c r="L90" s="53">
        <v>4</v>
      </c>
      <c r="M90" s="58">
        <v>110</v>
      </c>
      <c r="N90" s="62">
        <v>1277</v>
      </c>
      <c r="O90" s="62">
        <v>5140</v>
      </c>
      <c r="P90" s="61" t="s">
        <v>106</v>
      </c>
      <c r="Q90" s="61" t="s">
        <v>129</v>
      </c>
      <c r="R90" s="54" t="s">
        <v>391</v>
      </c>
      <c r="S90" s="55" t="s">
        <v>160</v>
      </c>
      <c r="T90" s="55" t="s">
        <v>110</v>
      </c>
      <c r="U90" s="57"/>
    </row>
    <row r="91" spans="1:21" s="32" customFormat="1" ht="42.75" customHeight="1">
      <c r="A91" s="22">
        <v>79</v>
      </c>
      <c r="B91" s="54" t="s">
        <v>398</v>
      </c>
      <c r="C91" s="19" t="s">
        <v>252</v>
      </c>
      <c r="D91" s="20"/>
      <c r="E91" s="55" t="s">
        <v>359</v>
      </c>
      <c r="F91" s="64" t="s">
        <v>399</v>
      </c>
      <c r="G91" s="56" t="s">
        <v>280</v>
      </c>
      <c r="H91" s="58">
        <v>11</v>
      </c>
      <c r="I91" s="22" t="s">
        <v>57</v>
      </c>
      <c r="J91" s="57"/>
      <c r="K91" s="57"/>
      <c r="L91" s="53">
        <v>1</v>
      </c>
      <c r="M91" s="58">
        <v>11</v>
      </c>
      <c r="N91" s="62">
        <v>191</v>
      </c>
      <c r="O91" s="62">
        <v>807</v>
      </c>
      <c r="P91" s="61" t="s">
        <v>106</v>
      </c>
      <c r="Q91" s="61" t="s">
        <v>140</v>
      </c>
      <c r="R91" s="54" t="s">
        <v>391</v>
      </c>
      <c r="S91" s="55" t="s">
        <v>160</v>
      </c>
      <c r="T91" s="55" t="s">
        <v>110</v>
      </c>
      <c r="U91" s="57"/>
    </row>
    <row r="92" spans="1:21" s="32" customFormat="1" ht="92.25">
      <c r="A92" s="22">
        <v>80</v>
      </c>
      <c r="B92" s="54" t="s">
        <v>400</v>
      </c>
      <c r="C92" s="19" t="s">
        <v>252</v>
      </c>
      <c r="D92" s="20"/>
      <c r="E92" s="55" t="s">
        <v>401</v>
      </c>
      <c r="F92" s="64" t="s">
        <v>402</v>
      </c>
      <c r="G92" s="56" t="s">
        <v>280</v>
      </c>
      <c r="H92" s="58">
        <v>114</v>
      </c>
      <c r="I92" s="22" t="s">
        <v>57</v>
      </c>
      <c r="J92" s="57"/>
      <c r="K92" s="57"/>
      <c r="L92" s="53">
        <v>1</v>
      </c>
      <c r="M92" s="58">
        <v>114</v>
      </c>
      <c r="N92" s="62">
        <v>98</v>
      </c>
      <c r="O92" s="62">
        <v>371</v>
      </c>
      <c r="P92" s="61" t="s">
        <v>106</v>
      </c>
      <c r="Q92" s="61" t="s">
        <v>129</v>
      </c>
      <c r="R92" s="54" t="s">
        <v>391</v>
      </c>
      <c r="S92" s="55" t="s">
        <v>165</v>
      </c>
      <c r="T92" s="55" t="s">
        <v>110</v>
      </c>
      <c r="U92" s="57"/>
    </row>
    <row r="93" spans="1:21" s="33" customFormat="1" ht="15" customHeight="1">
      <c r="A93" s="22" t="s">
        <v>403</v>
      </c>
      <c r="B93" s="52" t="s">
        <v>404</v>
      </c>
      <c r="C93" s="22"/>
      <c r="D93" s="22"/>
      <c r="E93" s="22"/>
      <c r="F93" s="22"/>
      <c r="G93" s="22"/>
      <c r="H93" s="22">
        <f aca="true" t="shared" si="9" ref="H93:M93">SUM(H94:H105)</f>
        <v>1769</v>
      </c>
      <c r="I93" s="22">
        <f t="shared" si="9"/>
        <v>0</v>
      </c>
      <c r="J93" s="22">
        <f t="shared" si="9"/>
        <v>0</v>
      </c>
      <c r="K93" s="22">
        <f t="shared" si="9"/>
        <v>0</v>
      </c>
      <c r="L93" s="22">
        <f t="shared" si="9"/>
        <v>11</v>
      </c>
      <c r="M93" s="22">
        <f t="shared" si="9"/>
        <v>1673.8</v>
      </c>
      <c r="N93" s="22">
        <v>7760</v>
      </c>
      <c r="O93" s="22">
        <v>31397</v>
      </c>
      <c r="P93" s="22"/>
      <c r="Q93" s="22"/>
      <c r="R93" s="22"/>
      <c r="S93" s="22"/>
      <c r="T93" s="22"/>
      <c r="U93" s="22"/>
    </row>
    <row r="94" spans="1:21" s="32" customFormat="1" ht="52.5">
      <c r="A94" s="22">
        <v>83</v>
      </c>
      <c r="B94" s="54" t="s">
        <v>405</v>
      </c>
      <c r="C94" s="19" t="s">
        <v>252</v>
      </c>
      <c r="D94" s="20"/>
      <c r="E94" s="55" t="s">
        <v>406</v>
      </c>
      <c r="F94" s="56" t="s">
        <v>407</v>
      </c>
      <c r="G94" s="56" t="s">
        <v>280</v>
      </c>
      <c r="H94" s="58">
        <v>540</v>
      </c>
      <c r="I94" s="58" t="s">
        <v>38</v>
      </c>
      <c r="J94" s="57"/>
      <c r="K94" s="57"/>
      <c r="L94" s="53">
        <v>1</v>
      </c>
      <c r="M94" s="58">
        <v>540</v>
      </c>
      <c r="N94" s="62">
        <v>110</v>
      </c>
      <c r="O94" s="62">
        <v>436</v>
      </c>
      <c r="P94" s="61" t="s">
        <v>106</v>
      </c>
      <c r="Q94" s="61" t="s">
        <v>129</v>
      </c>
      <c r="R94" s="53" t="s">
        <v>408</v>
      </c>
      <c r="S94" s="55" t="s">
        <v>409</v>
      </c>
      <c r="T94" s="55" t="s">
        <v>410</v>
      </c>
      <c r="U94" s="57"/>
    </row>
    <row r="95" spans="1:21" s="32" customFormat="1" ht="39">
      <c r="A95" s="22">
        <v>84</v>
      </c>
      <c r="B95" s="54" t="s">
        <v>411</v>
      </c>
      <c r="C95" s="19" t="s">
        <v>252</v>
      </c>
      <c r="D95" s="20"/>
      <c r="E95" s="55" t="s">
        <v>412</v>
      </c>
      <c r="F95" s="56" t="s">
        <v>413</v>
      </c>
      <c r="G95" s="56" t="s">
        <v>280</v>
      </c>
      <c r="H95" s="58">
        <v>360</v>
      </c>
      <c r="I95" s="58" t="s">
        <v>38</v>
      </c>
      <c r="J95" s="57"/>
      <c r="K95" s="57"/>
      <c r="L95" s="53">
        <v>1</v>
      </c>
      <c r="M95" s="58">
        <v>360</v>
      </c>
      <c r="N95" s="63">
        <v>110</v>
      </c>
      <c r="O95" s="62">
        <v>452</v>
      </c>
      <c r="P95" s="61" t="s">
        <v>106</v>
      </c>
      <c r="Q95" s="61" t="s">
        <v>129</v>
      </c>
      <c r="R95" s="53" t="s">
        <v>414</v>
      </c>
      <c r="S95" s="55" t="s">
        <v>409</v>
      </c>
      <c r="T95" s="55" t="s">
        <v>410</v>
      </c>
      <c r="U95" s="57"/>
    </row>
    <row r="96" spans="1:21" s="32" customFormat="1" ht="39">
      <c r="A96" s="22">
        <v>85</v>
      </c>
      <c r="B96" s="54" t="s">
        <v>415</v>
      </c>
      <c r="C96" s="19" t="s">
        <v>252</v>
      </c>
      <c r="D96" s="20"/>
      <c r="E96" s="55" t="s">
        <v>416</v>
      </c>
      <c r="F96" s="56" t="s">
        <v>417</v>
      </c>
      <c r="G96" s="56" t="s">
        <v>280</v>
      </c>
      <c r="H96" s="58">
        <v>100</v>
      </c>
      <c r="I96" s="58" t="s">
        <v>38</v>
      </c>
      <c r="J96" s="57"/>
      <c r="K96" s="57"/>
      <c r="L96" s="53">
        <v>1</v>
      </c>
      <c r="M96" s="58">
        <v>100</v>
      </c>
      <c r="N96" s="62">
        <v>143</v>
      </c>
      <c r="O96" s="62">
        <v>572</v>
      </c>
      <c r="P96" s="61" t="s">
        <v>106</v>
      </c>
      <c r="Q96" s="61" t="s">
        <v>129</v>
      </c>
      <c r="R96" s="53" t="s">
        <v>418</v>
      </c>
      <c r="S96" s="55" t="s">
        <v>409</v>
      </c>
      <c r="T96" s="55" t="s">
        <v>410</v>
      </c>
      <c r="U96" s="57"/>
    </row>
    <row r="97" spans="1:21" s="32" customFormat="1" ht="52.5">
      <c r="A97" s="22">
        <v>86</v>
      </c>
      <c r="B97" s="54" t="s">
        <v>419</v>
      </c>
      <c r="C97" s="19" t="s">
        <v>252</v>
      </c>
      <c r="D97" s="20"/>
      <c r="E97" s="55" t="s">
        <v>420</v>
      </c>
      <c r="F97" s="56" t="s">
        <v>421</v>
      </c>
      <c r="G97" s="56" t="s">
        <v>280</v>
      </c>
      <c r="H97" s="58">
        <v>200</v>
      </c>
      <c r="I97" s="22" t="s">
        <v>57</v>
      </c>
      <c r="J97" s="57"/>
      <c r="K97" s="57"/>
      <c r="L97" s="53">
        <v>1</v>
      </c>
      <c r="M97" s="58">
        <v>200</v>
      </c>
      <c r="N97" s="62">
        <v>74</v>
      </c>
      <c r="O97" s="62">
        <v>272</v>
      </c>
      <c r="P97" s="61" t="s">
        <v>106</v>
      </c>
      <c r="Q97" s="61" t="s">
        <v>129</v>
      </c>
      <c r="R97" s="54" t="s">
        <v>422</v>
      </c>
      <c r="S97" s="55" t="s">
        <v>117</v>
      </c>
      <c r="T97" s="55" t="s">
        <v>192</v>
      </c>
      <c r="U97" s="57"/>
    </row>
    <row r="98" spans="1:21" s="32" customFormat="1" ht="52.5">
      <c r="A98" s="22">
        <v>87</v>
      </c>
      <c r="B98" s="54" t="s">
        <v>423</v>
      </c>
      <c r="C98" s="19" t="s">
        <v>252</v>
      </c>
      <c r="D98" s="20"/>
      <c r="E98" s="55" t="s">
        <v>424</v>
      </c>
      <c r="F98" s="56" t="s">
        <v>425</v>
      </c>
      <c r="G98" s="56" t="s">
        <v>280</v>
      </c>
      <c r="H98" s="58">
        <v>9</v>
      </c>
      <c r="I98" s="58" t="s">
        <v>38</v>
      </c>
      <c r="J98" s="57"/>
      <c r="K98" s="57"/>
      <c r="L98" s="53">
        <v>1</v>
      </c>
      <c r="M98" s="58">
        <v>9</v>
      </c>
      <c r="N98" s="62">
        <v>50</v>
      </c>
      <c r="O98" s="62">
        <v>216</v>
      </c>
      <c r="P98" s="61" t="s">
        <v>106</v>
      </c>
      <c r="Q98" s="61" t="s">
        <v>129</v>
      </c>
      <c r="R98" s="54" t="s">
        <v>391</v>
      </c>
      <c r="S98" s="55" t="s">
        <v>136</v>
      </c>
      <c r="T98" s="55" t="s">
        <v>110</v>
      </c>
      <c r="U98" s="57"/>
    </row>
    <row r="99" spans="1:21" s="32" customFormat="1" ht="52.5">
      <c r="A99" s="22">
        <v>88</v>
      </c>
      <c r="B99" s="54" t="s">
        <v>426</v>
      </c>
      <c r="C99" s="19" t="s">
        <v>252</v>
      </c>
      <c r="D99" s="20"/>
      <c r="E99" s="55" t="s">
        <v>427</v>
      </c>
      <c r="F99" s="56" t="s">
        <v>428</v>
      </c>
      <c r="G99" s="56" t="s">
        <v>280</v>
      </c>
      <c r="H99" s="58">
        <v>45.6</v>
      </c>
      <c r="I99" s="58" t="s">
        <v>38</v>
      </c>
      <c r="J99" s="57"/>
      <c r="K99" s="57"/>
      <c r="L99" s="53">
        <v>1</v>
      </c>
      <c r="M99" s="58">
        <v>45.6</v>
      </c>
      <c r="N99" s="62">
        <v>143</v>
      </c>
      <c r="O99" s="62">
        <v>572</v>
      </c>
      <c r="P99" s="61" t="s">
        <v>106</v>
      </c>
      <c r="Q99" s="61" t="s">
        <v>129</v>
      </c>
      <c r="R99" s="54" t="s">
        <v>391</v>
      </c>
      <c r="S99" s="55" t="s">
        <v>222</v>
      </c>
      <c r="T99" s="55" t="s">
        <v>110</v>
      </c>
      <c r="U99" s="57"/>
    </row>
    <row r="100" spans="1:21" s="32" customFormat="1" ht="52.5">
      <c r="A100" s="22">
        <v>89</v>
      </c>
      <c r="B100" s="54" t="s">
        <v>429</v>
      </c>
      <c r="C100" s="19" t="s">
        <v>252</v>
      </c>
      <c r="D100" s="20"/>
      <c r="E100" s="55" t="s">
        <v>430</v>
      </c>
      <c r="F100" s="56" t="s">
        <v>431</v>
      </c>
      <c r="G100" s="56" t="s">
        <v>280</v>
      </c>
      <c r="H100" s="58">
        <v>86.2</v>
      </c>
      <c r="I100" s="58" t="s">
        <v>38</v>
      </c>
      <c r="J100" s="57"/>
      <c r="K100" s="57"/>
      <c r="L100" s="53">
        <v>1</v>
      </c>
      <c r="M100" s="58">
        <v>86.2</v>
      </c>
      <c r="N100" s="62">
        <v>84</v>
      </c>
      <c r="O100" s="62">
        <v>350</v>
      </c>
      <c r="P100" s="61" t="s">
        <v>106</v>
      </c>
      <c r="Q100" s="61" t="s">
        <v>129</v>
      </c>
      <c r="R100" s="54" t="s">
        <v>391</v>
      </c>
      <c r="S100" s="55" t="s">
        <v>222</v>
      </c>
      <c r="T100" s="55" t="s">
        <v>110</v>
      </c>
      <c r="U100" s="57"/>
    </row>
    <row r="101" spans="1:21" s="32" customFormat="1" ht="52.5">
      <c r="A101" s="22">
        <v>90</v>
      </c>
      <c r="B101" s="54" t="s">
        <v>432</v>
      </c>
      <c r="C101" s="19" t="s">
        <v>252</v>
      </c>
      <c r="D101" s="20"/>
      <c r="E101" s="55" t="s">
        <v>433</v>
      </c>
      <c r="F101" s="56" t="s">
        <v>434</v>
      </c>
      <c r="G101" s="56" t="s">
        <v>280</v>
      </c>
      <c r="H101" s="58">
        <v>85</v>
      </c>
      <c r="I101" s="58" t="s">
        <v>38</v>
      </c>
      <c r="J101" s="57"/>
      <c r="K101" s="57"/>
      <c r="L101" s="53">
        <v>1</v>
      </c>
      <c r="M101" s="58">
        <v>85</v>
      </c>
      <c r="N101" s="62">
        <v>61</v>
      </c>
      <c r="O101" s="62">
        <v>248</v>
      </c>
      <c r="P101" s="61" t="s">
        <v>106</v>
      </c>
      <c r="Q101" s="61" t="s">
        <v>129</v>
      </c>
      <c r="R101" s="54" t="s">
        <v>391</v>
      </c>
      <c r="S101" s="55" t="s">
        <v>222</v>
      </c>
      <c r="T101" s="55" t="s">
        <v>110</v>
      </c>
      <c r="U101" s="57"/>
    </row>
    <row r="102" spans="1:21" s="32" customFormat="1" ht="52.5">
      <c r="A102" s="22">
        <v>91</v>
      </c>
      <c r="B102" s="54" t="s">
        <v>435</v>
      </c>
      <c r="C102" s="19" t="s">
        <v>252</v>
      </c>
      <c r="D102" s="20"/>
      <c r="E102" s="55" t="s">
        <v>310</v>
      </c>
      <c r="F102" s="56" t="s">
        <v>436</v>
      </c>
      <c r="G102" s="56" t="s">
        <v>280</v>
      </c>
      <c r="H102" s="58">
        <v>60</v>
      </c>
      <c r="I102" s="22" t="s">
        <v>57</v>
      </c>
      <c r="J102" s="57"/>
      <c r="K102" s="57"/>
      <c r="L102" s="53">
        <v>1</v>
      </c>
      <c r="M102" s="58">
        <v>60</v>
      </c>
      <c r="N102" s="63">
        <v>107</v>
      </c>
      <c r="O102" s="62">
        <v>441</v>
      </c>
      <c r="P102" s="61" t="s">
        <v>106</v>
      </c>
      <c r="Q102" s="61" t="s">
        <v>123</v>
      </c>
      <c r="R102" s="54" t="s">
        <v>391</v>
      </c>
      <c r="S102" s="55" t="s">
        <v>160</v>
      </c>
      <c r="T102" s="55" t="s">
        <v>110</v>
      </c>
      <c r="U102" s="57"/>
    </row>
    <row r="103" spans="1:21" s="32" customFormat="1" ht="52.5">
      <c r="A103" s="22">
        <v>92</v>
      </c>
      <c r="B103" s="54" t="s">
        <v>437</v>
      </c>
      <c r="C103" s="19" t="s">
        <v>252</v>
      </c>
      <c r="D103" s="20"/>
      <c r="E103" s="55" t="s">
        <v>322</v>
      </c>
      <c r="F103" s="56" t="s">
        <v>438</v>
      </c>
      <c r="G103" s="56" t="s">
        <v>280</v>
      </c>
      <c r="H103" s="58">
        <v>88</v>
      </c>
      <c r="I103" s="58" t="s">
        <v>38</v>
      </c>
      <c r="J103" s="57"/>
      <c r="K103" s="57"/>
      <c r="L103" s="53">
        <v>1</v>
      </c>
      <c r="M103" s="58">
        <v>88</v>
      </c>
      <c r="N103" s="62">
        <v>118</v>
      </c>
      <c r="O103" s="62">
        <v>449</v>
      </c>
      <c r="P103" s="61" t="s">
        <v>106</v>
      </c>
      <c r="Q103" s="61" t="s">
        <v>129</v>
      </c>
      <c r="R103" s="54" t="s">
        <v>391</v>
      </c>
      <c r="S103" s="55" t="s">
        <v>152</v>
      </c>
      <c r="T103" s="55" t="s">
        <v>110</v>
      </c>
      <c r="U103" s="57"/>
    </row>
    <row r="104" spans="1:21" s="32" customFormat="1" ht="52.5">
      <c r="A104" s="22">
        <v>93</v>
      </c>
      <c r="B104" s="54" t="s">
        <v>439</v>
      </c>
      <c r="C104" s="19" t="s">
        <v>252</v>
      </c>
      <c r="D104" s="20"/>
      <c r="E104" s="55" t="s">
        <v>440</v>
      </c>
      <c r="F104" s="56" t="s">
        <v>441</v>
      </c>
      <c r="G104" s="56" t="s">
        <v>280</v>
      </c>
      <c r="H104" s="58">
        <v>95.2</v>
      </c>
      <c r="I104" s="58" t="s">
        <v>38</v>
      </c>
      <c r="J104" s="57"/>
      <c r="K104" s="57"/>
      <c r="L104" s="53"/>
      <c r="M104" s="58"/>
      <c r="N104" s="62">
        <v>90</v>
      </c>
      <c r="O104" s="62">
        <v>345</v>
      </c>
      <c r="P104" s="61" t="s">
        <v>106</v>
      </c>
      <c r="Q104" s="61" t="s">
        <v>129</v>
      </c>
      <c r="R104" s="54" t="s">
        <v>391</v>
      </c>
      <c r="S104" s="55" t="s">
        <v>152</v>
      </c>
      <c r="T104" s="55" t="s">
        <v>110</v>
      </c>
      <c r="U104" s="57"/>
    </row>
    <row r="105" spans="1:21" s="32" customFormat="1" ht="52.5">
      <c r="A105" s="22">
        <v>94</v>
      </c>
      <c r="B105" s="54" t="s">
        <v>442</v>
      </c>
      <c r="C105" s="19" t="s">
        <v>252</v>
      </c>
      <c r="D105" s="20"/>
      <c r="E105" s="55" t="s">
        <v>240</v>
      </c>
      <c r="F105" s="56" t="s">
        <v>443</v>
      </c>
      <c r="G105" s="56" t="s">
        <v>280</v>
      </c>
      <c r="H105" s="58">
        <v>100</v>
      </c>
      <c r="I105" s="58" t="s">
        <v>38</v>
      </c>
      <c r="J105" s="57"/>
      <c r="K105" s="57"/>
      <c r="L105" s="53">
        <v>1</v>
      </c>
      <c r="M105" s="58">
        <v>100</v>
      </c>
      <c r="N105" s="62">
        <v>160</v>
      </c>
      <c r="O105" s="62">
        <v>660</v>
      </c>
      <c r="P105" s="61" t="s">
        <v>106</v>
      </c>
      <c r="Q105" s="61" t="s">
        <v>129</v>
      </c>
      <c r="R105" s="54" t="s">
        <v>391</v>
      </c>
      <c r="S105" s="55" t="s">
        <v>165</v>
      </c>
      <c r="T105" s="55" t="s">
        <v>110</v>
      </c>
      <c r="U105" s="57"/>
    </row>
    <row r="106" spans="1:21" s="33" customFormat="1" ht="12.75">
      <c r="A106" s="22" t="s">
        <v>444</v>
      </c>
      <c r="B106" s="52" t="s">
        <v>445</v>
      </c>
      <c r="C106" s="22"/>
      <c r="D106" s="22"/>
      <c r="E106" s="22"/>
      <c r="F106" s="22"/>
      <c r="G106" s="22"/>
      <c r="H106" s="22"/>
      <c r="I106" s="22"/>
      <c r="J106" s="22"/>
      <c r="K106" s="22"/>
      <c r="L106" s="22"/>
      <c r="M106" s="22"/>
      <c r="N106" s="22"/>
      <c r="O106" s="22"/>
      <c r="P106" s="22"/>
      <c r="Q106" s="22"/>
      <c r="R106" s="22"/>
      <c r="S106" s="22"/>
      <c r="T106" s="22"/>
      <c r="U106" s="22"/>
    </row>
    <row r="107" spans="1:21" s="33" customFormat="1" ht="12.75">
      <c r="A107" s="22" t="s">
        <v>446</v>
      </c>
      <c r="B107" s="52" t="s">
        <v>447</v>
      </c>
      <c r="C107" s="22"/>
      <c r="D107" s="22"/>
      <c r="E107" s="22"/>
      <c r="F107" s="22"/>
      <c r="G107" s="22"/>
      <c r="H107" s="22"/>
      <c r="I107" s="22"/>
      <c r="J107" s="22"/>
      <c r="K107" s="22"/>
      <c r="L107" s="22"/>
      <c r="M107" s="22"/>
      <c r="N107" s="22"/>
      <c r="O107" s="22"/>
      <c r="P107" s="22"/>
      <c r="Q107" s="22"/>
      <c r="R107" s="22"/>
      <c r="S107" s="22"/>
      <c r="T107" s="22"/>
      <c r="U107" s="22"/>
    </row>
    <row r="108" spans="1:21" s="33" customFormat="1" ht="12.75">
      <c r="A108" s="22" t="s">
        <v>448</v>
      </c>
      <c r="B108" s="52" t="s">
        <v>56</v>
      </c>
      <c r="C108" s="22"/>
      <c r="D108" s="22"/>
      <c r="E108" s="22"/>
      <c r="F108" s="22"/>
      <c r="G108" s="22"/>
      <c r="H108" s="22">
        <f aca="true" t="shared" si="10" ref="H108:K108">H110+H112+H115</f>
        <v>758</v>
      </c>
      <c r="I108" s="22"/>
      <c r="J108" s="22">
        <f t="shared" si="10"/>
        <v>0</v>
      </c>
      <c r="K108" s="22">
        <f t="shared" si="10"/>
        <v>0</v>
      </c>
      <c r="L108" s="22">
        <v>46</v>
      </c>
      <c r="M108" s="22">
        <f aca="true" t="shared" si="11" ref="M108:O108">M110+M112+M115</f>
        <v>0</v>
      </c>
      <c r="N108" s="22">
        <f t="shared" si="11"/>
        <v>6100</v>
      </c>
      <c r="O108" s="22">
        <f t="shared" si="11"/>
        <v>8100</v>
      </c>
      <c r="P108" s="22"/>
      <c r="Q108" s="22"/>
      <c r="R108" s="22"/>
      <c r="S108" s="22"/>
      <c r="T108" s="22"/>
      <c r="U108" s="22"/>
    </row>
    <row r="109" spans="1:21" s="33" customFormat="1" ht="26.25">
      <c r="A109" s="53">
        <v>1</v>
      </c>
      <c r="B109" s="20" t="s">
        <v>449</v>
      </c>
      <c r="C109" s="20"/>
      <c r="D109" s="20"/>
      <c r="E109" s="20"/>
      <c r="F109" s="19"/>
      <c r="G109" s="19"/>
      <c r="H109" s="19"/>
      <c r="I109" s="19"/>
      <c r="J109" s="19"/>
      <c r="K109" s="19"/>
      <c r="L109" s="19"/>
      <c r="M109" s="19"/>
      <c r="N109" s="19"/>
      <c r="O109" s="19"/>
      <c r="P109" s="19"/>
      <c r="Q109" s="19"/>
      <c r="R109" s="19"/>
      <c r="S109" s="19"/>
      <c r="T109" s="19"/>
      <c r="U109" s="19"/>
    </row>
    <row r="110" spans="1:21" s="33" customFormat="1" ht="39">
      <c r="A110" s="53">
        <v>2</v>
      </c>
      <c r="B110" s="20" t="s">
        <v>450</v>
      </c>
      <c r="C110" s="20"/>
      <c r="D110" s="20"/>
      <c r="E110" s="20"/>
      <c r="F110" s="19"/>
      <c r="G110" s="19"/>
      <c r="H110" s="19">
        <f aca="true" t="shared" si="12" ref="H110:O110">H111</f>
        <v>270</v>
      </c>
      <c r="I110" s="19">
        <f t="shared" si="12"/>
        <v>0</v>
      </c>
      <c r="J110" s="19">
        <f t="shared" si="12"/>
        <v>0</v>
      </c>
      <c r="K110" s="19">
        <f t="shared" si="12"/>
        <v>0</v>
      </c>
      <c r="L110" s="19">
        <f t="shared" si="12"/>
        <v>0</v>
      </c>
      <c r="M110" s="19">
        <f t="shared" si="12"/>
        <v>0</v>
      </c>
      <c r="N110" s="19">
        <f t="shared" si="12"/>
        <v>2700</v>
      </c>
      <c r="O110" s="19">
        <f t="shared" si="12"/>
        <v>2700</v>
      </c>
      <c r="P110" s="19"/>
      <c r="Q110" s="19"/>
      <c r="R110" s="19"/>
      <c r="S110" s="19"/>
      <c r="T110" s="19"/>
      <c r="U110" s="19"/>
    </row>
    <row r="111" spans="1:21" s="32" customFormat="1" ht="24" customHeight="1">
      <c r="A111" s="53">
        <v>95</v>
      </c>
      <c r="B111" s="54" t="s">
        <v>451</v>
      </c>
      <c r="C111" s="19" t="s">
        <v>252</v>
      </c>
      <c r="D111" s="20"/>
      <c r="E111" s="55" t="s">
        <v>452</v>
      </c>
      <c r="F111" s="56" t="s">
        <v>453</v>
      </c>
      <c r="G111" s="57" t="s">
        <v>454</v>
      </c>
      <c r="H111" s="58">
        <v>270</v>
      </c>
      <c r="I111" s="58"/>
      <c r="J111" s="57"/>
      <c r="K111" s="57"/>
      <c r="L111" s="53"/>
      <c r="M111" s="58"/>
      <c r="N111" s="53">
        <v>2700</v>
      </c>
      <c r="O111" s="53">
        <v>2700</v>
      </c>
      <c r="P111" s="61" t="s">
        <v>106</v>
      </c>
      <c r="Q111" s="61" t="s">
        <v>107</v>
      </c>
      <c r="R111" s="54" t="s">
        <v>455</v>
      </c>
      <c r="S111" s="55" t="s">
        <v>109</v>
      </c>
      <c r="T111" s="55" t="s">
        <v>456</v>
      </c>
      <c r="U111" s="57"/>
    </row>
    <row r="112" spans="1:21" s="33" customFormat="1" ht="24.75" customHeight="1">
      <c r="A112" s="53">
        <v>3</v>
      </c>
      <c r="B112" s="20" t="s">
        <v>457</v>
      </c>
      <c r="C112" s="20"/>
      <c r="D112" s="20"/>
      <c r="E112" s="20"/>
      <c r="F112" s="19"/>
      <c r="G112" s="19"/>
      <c r="H112" s="19">
        <f aca="true" t="shared" si="13" ref="H112:K112">H113+H114</f>
        <v>361</v>
      </c>
      <c r="I112" s="19"/>
      <c r="J112" s="19">
        <f t="shared" si="13"/>
        <v>0</v>
      </c>
      <c r="K112" s="19">
        <f t="shared" si="13"/>
        <v>0</v>
      </c>
      <c r="L112" s="19"/>
      <c r="M112" s="19"/>
      <c r="N112" s="19">
        <f>N113+N114</f>
        <v>2400</v>
      </c>
      <c r="O112" s="19">
        <f>O113+O114</f>
        <v>2400</v>
      </c>
      <c r="P112" s="19"/>
      <c r="Q112" s="19"/>
      <c r="R112" s="19"/>
      <c r="S112" s="19"/>
      <c r="T112" s="19"/>
      <c r="U112" s="19"/>
    </row>
    <row r="113" spans="1:21" s="32" customFormat="1" ht="52.5">
      <c r="A113" s="53">
        <v>96</v>
      </c>
      <c r="B113" s="54" t="s">
        <v>458</v>
      </c>
      <c r="C113" s="19" t="s">
        <v>252</v>
      </c>
      <c r="D113" s="20"/>
      <c r="E113" s="55" t="s">
        <v>452</v>
      </c>
      <c r="F113" s="56" t="s">
        <v>459</v>
      </c>
      <c r="G113" s="57" t="s">
        <v>105</v>
      </c>
      <c r="H113" s="58">
        <v>180.5</v>
      </c>
      <c r="I113" s="22" t="s">
        <v>57</v>
      </c>
      <c r="J113" s="57"/>
      <c r="K113" s="57"/>
      <c r="L113" s="53"/>
      <c r="M113" s="58"/>
      <c r="N113" s="53">
        <v>1200</v>
      </c>
      <c r="O113" s="53">
        <v>1200</v>
      </c>
      <c r="P113" s="61" t="s">
        <v>106</v>
      </c>
      <c r="Q113" s="61" t="s">
        <v>107</v>
      </c>
      <c r="R113" s="54" t="s">
        <v>455</v>
      </c>
      <c r="S113" s="55" t="s">
        <v>109</v>
      </c>
      <c r="T113" s="55" t="s">
        <v>110</v>
      </c>
      <c r="U113" s="57"/>
    </row>
    <row r="114" spans="1:21" s="32" customFormat="1" ht="52.5">
      <c r="A114" s="53">
        <v>97</v>
      </c>
      <c r="B114" s="54" t="s">
        <v>460</v>
      </c>
      <c r="C114" s="19" t="s">
        <v>252</v>
      </c>
      <c r="D114" s="20"/>
      <c r="E114" s="55" t="s">
        <v>452</v>
      </c>
      <c r="F114" s="56" t="s">
        <v>459</v>
      </c>
      <c r="G114" s="57" t="s">
        <v>105</v>
      </c>
      <c r="H114" s="58">
        <v>180.5</v>
      </c>
      <c r="I114" s="58"/>
      <c r="J114" s="57"/>
      <c r="K114" s="57"/>
      <c r="L114" s="53"/>
      <c r="M114" s="58"/>
      <c r="N114" s="53">
        <v>1200</v>
      </c>
      <c r="O114" s="53">
        <v>1200</v>
      </c>
      <c r="P114" s="61" t="s">
        <v>106</v>
      </c>
      <c r="Q114" s="61" t="s">
        <v>107</v>
      </c>
      <c r="R114" s="54" t="s">
        <v>455</v>
      </c>
      <c r="S114" s="55" t="s">
        <v>109</v>
      </c>
      <c r="T114" s="55" t="s">
        <v>110</v>
      </c>
      <c r="U114" s="57"/>
    </row>
    <row r="115" spans="1:21" s="33" customFormat="1" ht="52.5">
      <c r="A115" s="53">
        <v>4</v>
      </c>
      <c r="B115" s="20" t="s">
        <v>461</v>
      </c>
      <c r="C115" s="20"/>
      <c r="D115" s="65"/>
      <c r="E115" s="65"/>
      <c r="F115" s="66"/>
      <c r="G115" s="57"/>
      <c r="H115" s="66">
        <f aca="true" t="shared" si="14" ref="H115:K115">H116</f>
        <v>127</v>
      </c>
      <c r="I115" s="66"/>
      <c r="J115" s="66">
        <f t="shared" si="14"/>
        <v>0</v>
      </c>
      <c r="K115" s="66">
        <f t="shared" si="14"/>
        <v>0</v>
      </c>
      <c r="L115" s="66"/>
      <c r="M115" s="66"/>
      <c r="N115" s="66">
        <f>N116</f>
        <v>1000</v>
      </c>
      <c r="O115" s="66">
        <f>O116</f>
        <v>3000</v>
      </c>
      <c r="P115" s="66"/>
      <c r="Q115" s="66"/>
      <c r="R115" s="66"/>
      <c r="S115" s="66"/>
      <c r="T115" s="66"/>
      <c r="U115" s="66"/>
    </row>
    <row r="116" spans="1:21" s="32" customFormat="1" ht="52.5">
      <c r="A116" s="53">
        <v>98</v>
      </c>
      <c r="B116" s="54" t="s">
        <v>462</v>
      </c>
      <c r="C116" s="19" t="s">
        <v>252</v>
      </c>
      <c r="D116" s="20"/>
      <c r="E116" s="55" t="s">
        <v>452</v>
      </c>
      <c r="F116" s="56" t="s">
        <v>463</v>
      </c>
      <c r="G116" s="57"/>
      <c r="H116" s="58">
        <v>127</v>
      </c>
      <c r="I116" s="58" t="s">
        <v>38</v>
      </c>
      <c r="J116" s="57"/>
      <c r="K116" s="57"/>
      <c r="L116" s="53"/>
      <c r="M116" s="58"/>
      <c r="N116" s="53">
        <v>1000</v>
      </c>
      <c r="O116" s="53">
        <v>3000</v>
      </c>
      <c r="P116" s="61" t="s">
        <v>106</v>
      </c>
      <c r="Q116" s="61" t="s">
        <v>107</v>
      </c>
      <c r="R116" s="54" t="s">
        <v>464</v>
      </c>
      <c r="S116" s="55" t="s">
        <v>109</v>
      </c>
      <c r="T116" s="55" t="s">
        <v>110</v>
      </c>
      <c r="U116" s="57"/>
    </row>
    <row r="117" spans="1:15" s="32" customFormat="1" ht="12.75">
      <c r="A117" s="67"/>
      <c r="B117" s="68"/>
      <c r="C117" s="68"/>
      <c r="D117" s="68"/>
      <c r="E117" s="68"/>
      <c r="F117" s="68"/>
      <c r="G117" s="68"/>
      <c r="H117" s="69"/>
      <c r="I117" s="67"/>
      <c r="J117" s="67"/>
      <c r="K117" s="67"/>
      <c r="L117" s="67"/>
      <c r="M117" s="67"/>
      <c r="N117" s="67"/>
      <c r="O117" s="67"/>
    </row>
    <row r="118" spans="1:15" s="32" customFormat="1" ht="12.75">
      <c r="A118" s="67"/>
      <c r="B118" s="68"/>
      <c r="C118" s="68"/>
      <c r="D118" s="68"/>
      <c r="E118" s="68"/>
      <c r="F118" s="68"/>
      <c r="G118" s="68"/>
      <c r="H118" s="69"/>
      <c r="I118" s="67"/>
      <c r="J118" s="67"/>
      <c r="K118" s="67"/>
      <c r="L118" s="67"/>
      <c r="M118" s="67"/>
      <c r="N118" s="67"/>
      <c r="O118" s="67"/>
    </row>
    <row r="119" spans="1:15" s="32" customFormat="1" ht="12.75">
      <c r="A119" s="67"/>
      <c r="B119" s="68"/>
      <c r="C119" s="68"/>
      <c r="D119" s="68"/>
      <c r="E119" s="68"/>
      <c r="F119" s="68"/>
      <c r="G119" s="68"/>
      <c r="H119" s="69"/>
      <c r="I119" s="67"/>
      <c r="J119" s="67"/>
      <c r="K119" s="67"/>
      <c r="L119" s="67"/>
      <c r="M119" s="67"/>
      <c r="N119" s="67"/>
      <c r="O119" s="67"/>
    </row>
    <row r="120" spans="1:15" s="32" customFormat="1" ht="12.75">
      <c r="A120" s="67"/>
      <c r="B120" s="68"/>
      <c r="C120" s="68"/>
      <c r="D120" s="68"/>
      <c r="E120" s="68"/>
      <c r="F120" s="68"/>
      <c r="G120" s="68"/>
      <c r="H120" s="69"/>
      <c r="I120" s="67"/>
      <c r="J120" s="67"/>
      <c r="K120" s="67"/>
      <c r="L120" s="67"/>
      <c r="M120" s="67"/>
      <c r="N120" s="67"/>
      <c r="O120" s="67"/>
    </row>
    <row r="121" spans="1:15" s="32" customFormat="1" ht="12.75">
      <c r="A121" s="67"/>
      <c r="B121" s="68"/>
      <c r="C121" s="68"/>
      <c r="D121" s="68"/>
      <c r="E121" s="68"/>
      <c r="F121" s="68"/>
      <c r="G121" s="68"/>
      <c r="H121" s="69"/>
      <c r="I121" s="67"/>
      <c r="J121" s="67"/>
      <c r="K121" s="67"/>
      <c r="L121" s="67"/>
      <c r="M121" s="67"/>
      <c r="N121" s="67"/>
      <c r="O121" s="67"/>
    </row>
    <row r="122" spans="1:15" s="34" customFormat="1" ht="12">
      <c r="A122" s="70"/>
      <c r="B122" s="71"/>
      <c r="C122" s="71"/>
      <c r="D122" s="71"/>
      <c r="E122" s="71"/>
      <c r="F122" s="71"/>
      <c r="G122" s="71"/>
      <c r="H122" s="72"/>
      <c r="I122" s="70"/>
      <c r="J122" s="70"/>
      <c r="K122" s="70"/>
      <c r="L122" s="70"/>
      <c r="M122" s="70"/>
      <c r="N122" s="70"/>
      <c r="O122" s="70"/>
    </row>
    <row r="123" spans="1:15" s="34" customFormat="1" ht="12">
      <c r="A123" s="70"/>
      <c r="B123" s="71"/>
      <c r="C123" s="71"/>
      <c r="D123" s="71"/>
      <c r="E123" s="71"/>
      <c r="F123" s="71"/>
      <c r="G123" s="71"/>
      <c r="H123" s="72"/>
      <c r="I123" s="70"/>
      <c r="J123" s="70"/>
      <c r="K123" s="70"/>
      <c r="L123" s="70"/>
      <c r="M123" s="70"/>
      <c r="N123" s="70"/>
      <c r="O123" s="70"/>
    </row>
    <row r="124" spans="1:15" s="34" customFormat="1" ht="12">
      <c r="A124" s="70"/>
      <c r="B124" s="71"/>
      <c r="C124" s="71"/>
      <c r="D124" s="71"/>
      <c r="E124" s="71"/>
      <c r="F124" s="71"/>
      <c r="G124" s="71"/>
      <c r="H124" s="72"/>
      <c r="I124" s="70"/>
      <c r="J124" s="70"/>
      <c r="K124" s="70"/>
      <c r="L124" s="70"/>
      <c r="M124" s="70"/>
      <c r="N124" s="70"/>
      <c r="O124" s="70"/>
    </row>
    <row r="125" spans="1:15" s="34" customFormat="1" ht="12">
      <c r="A125" s="70"/>
      <c r="B125" s="71"/>
      <c r="C125" s="71"/>
      <c r="D125" s="71"/>
      <c r="E125" s="71"/>
      <c r="F125" s="71"/>
      <c r="G125" s="71"/>
      <c r="H125" s="72"/>
      <c r="I125" s="70"/>
      <c r="J125" s="70"/>
      <c r="K125" s="70"/>
      <c r="L125" s="70"/>
      <c r="M125" s="70"/>
      <c r="N125" s="70"/>
      <c r="O125" s="70"/>
    </row>
    <row r="126" spans="1:15" s="34" customFormat="1" ht="12">
      <c r="A126" s="70"/>
      <c r="B126" s="71"/>
      <c r="C126" s="71"/>
      <c r="D126" s="71"/>
      <c r="E126" s="71"/>
      <c r="F126" s="71"/>
      <c r="G126" s="71"/>
      <c r="H126" s="72"/>
      <c r="I126" s="70"/>
      <c r="J126" s="70"/>
      <c r="K126" s="70"/>
      <c r="L126" s="70"/>
      <c r="M126" s="70"/>
      <c r="N126" s="70"/>
      <c r="O126" s="70"/>
    </row>
    <row r="215" s="30" customFormat="1" ht="10.5"/>
  </sheetData>
  <sheetProtection/>
  <autoFilter ref="A6:U116"/>
  <mergeCells count="25">
    <mergeCell ref="A1:B1"/>
    <mergeCell ref="A2:S2"/>
    <mergeCell ref="A3:O3"/>
    <mergeCell ref="H4:K4"/>
    <mergeCell ref="L4:O4"/>
    <mergeCell ref="P4:Q4"/>
    <mergeCell ref="L5:M5"/>
    <mergeCell ref="N5:O5"/>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30 D30 C41 D41 C42 D42 C51 D51 C52 D52 C75 D75 C86 D86 C87 D87 C93 D93 C106 D106 C107 D107 C108 D108 D112 D115 D109:D110">
      <formula1>"是、否"</formula1>
    </dataValidation>
    <dataValidation type="list" allowBlank="1" showInputMessage="1" showErrorMessage="1" sqref="C12 C13 C14 C24 C76 C77 C85 C94 C95 C96 C97 C98 C99 C100 C101 C102 C103 C104 C105 C109 C110 C111 C112 C115 C116 C9:C11 C15:C23 C25:C29 C31:C33 C34:C40 C43:C50 C53:C74 C78:C84 C88:C92 C113:C114">
      <formula1>"是,否"</formula1>
    </dataValidation>
    <dataValidation type="list" allowBlank="1" showInputMessage="1" showErrorMessage="1" sqref="D12 D13 D14 D24 D29 D31 D32 D33 D34 D35 D36 D37 D40 D76 D77 D85 D88 D92 D94 D95 D96 D97 D98 D99 D100 D101 D102 D103 D104 D105 D111 D113 D114 D116 D9:D11 D15:D23 D25:D28 D38:D39 D43:D50 D53:D74 D78:D84 D89:D91">
      <formula1>"产业发展,基础设施建设"</formula1>
    </dataValidation>
  </dataValidations>
  <printOptions horizontalCentered="1"/>
  <pageMargins left="0.39" right="0.39" top="1" bottom="1" header="0.5" footer="0.5"/>
  <pageSetup fitToHeight="0"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D35"/>
  <sheetViews>
    <sheetView view="pageBreakPreview" zoomScaleSheetLayoutView="100" workbookViewId="0" topLeftCell="A1">
      <selection activeCell="B12" sqref="B12"/>
    </sheetView>
  </sheetViews>
  <sheetFormatPr defaultColWidth="9.00390625" defaultRowHeight="14.25"/>
  <cols>
    <col min="1" max="1" width="9.00390625" style="6" customWidth="1"/>
    <col min="2" max="2" width="28.25390625" style="1" customWidth="1"/>
    <col min="3" max="3" width="22.25390625" style="1" customWidth="1"/>
    <col min="4" max="4" width="20.50390625" style="1" customWidth="1"/>
    <col min="5" max="233" width="9.00390625" style="5" customWidth="1"/>
  </cols>
  <sheetData>
    <row r="1" spans="1:2" s="1" customFormat="1" ht="15">
      <c r="A1" s="7" t="s">
        <v>465</v>
      </c>
      <c r="B1" s="7"/>
    </row>
    <row r="2" spans="1:4" s="2" customFormat="1" ht="27">
      <c r="A2" s="8" t="s">
        <v>466</v>
      </c>
      <c r="B2" s="8"/>
      <c r="C2" s="8"/>
      <c r="D2" s="8"/>
    </row>
    <row r="3" spans="1:3" s="3" customFormat="1" ht="12.75">
      <c r="A3" s="9"/>
      <c r="B3" s="10"/>
      <c r="C3" s="11"/>
    </row>
    <row r="4" spans="1:4" s="1" customFormat="1" ht="30.75">
      <c r="A4" s="12" t="s">
        <v>27</v>
      </c>
      <c r="B4" s="12" t="s">
        <v>467</v>
      </c>
      <c r="C4" s="13" t="s">
        <v>468</v>
      </c>
      <c r="D4" s="14" t="s">
        <v>86</v>
      </c>
    </row>
    <row r="5" spans="1:4" s="4" customFormat="1" ht="15" customHeight="1">
      <c r="A5" s="15"/>
      <c r="B5" s="15" t="s">
        <v>37</v>
      </c>
      <c r="C5" s="15">
        <v>11043</v>
      </c>
      <c r="D5" s="16"/>
    </row>
    <row r="6" spans="1:4" s="4" customFormat="1" ht="15" customHeight="1">
      <c r="A6" s="17" t="s">
        <v>38</v>
      </c>
      <c r="B6" s="18" t="s">
        <v>99</v>
      </c>
      <c r="C6" s="17">
        <v>3437</v>
      </c>
      <c r="D6" s="16"/>
    </row>
    <row r="7" spans="1:4" s="3" customFormat="1" ht="15" customHeight="1">
      <c r="A7" s="19">
        <v>1</v>
      </c>
      <c r="B7" s="20" t="s">
        <v>102</v>
      </c>
      <c r="C7" s="17">
        <v>2810</v>
      </c>
      <c r="D7" s="21"/>
    </row>
    <row r="8" spans="1:4" s="3" customFormat="1" ht="15" customHeight="1">
      <c r="A8" s="19">
        <v>2</v>
      </c>
      <c r="B8" s="20" t="s">
        <v>184</v>
      </c>
      <c r="C8" s="17">
        <v>627</v>
      </c>
      <c r="D8" s="21"/>
    </row>
    <row r="9" spans="1:4" s="4" customFormat="1" ht="15" customHeight="1">
      <c r="A9" s="17" t="s">
        <v>57</v>
      </c>
      <c r="B9" s="18" t="s">
        <v>208</v>
      </c>
      <c r="C9" s="17">
        <v>2045.4</v>
      </c>
      <c r="D9" s="16"/>
    </row>
    <row r="10" spans="1:4" s="3" customFormat="1" ht="15" customHeight="1">
      <c r="A10" s="19">
        <v>1</v>
      </c>
      <c r="B10" s="20" t="s">
        <v>102</v>
      </c>
      <c r="C10" s="17">
        <v>2045.4</v>
      </c>
      <c r="D10" s="21"/>
    </row>
    <row r="11" spans="1:4" s="3" customFormat="1" ht="15" customHeight="1">
      <c r="A11" s="19">
        <v>2</v>
      </c>
      <c r="B11" s="20" t="s">
        <v>184</v>
      </c>
      <c r="C11" s="17"/>
      <c r="D11" s="21"/>
    </row>
    <row r="12" spans="1:4" s="4" customFormat="1" ht="15" customHeight="1">
      <c r="A12" s="17" t="s">
        <v>62</v>
      </c>
      <c r="B12" s="18" t="s">
        <v>249</v>
      </c>
      <c r="C12" s="17"/>
      <c r="D12" s="16"/>
    </row>
    <row r="13" spans="1:4" s="3" customFormat="1" ht="15" customHeight="1">
      <c r="A13" s="19">
        <v>1</v>
      </c>
      <c r="B13" s="20" t="s">
        <v>102</v>
      </c>
      <c r="C13" s="17"/>
      <c r="D13" s="21"/>
    </row>
    <row r="14" spans="1:4" s="3" customFormat="1" ht="15" customHeight="1">
      <c r="A14" s="19">
        <v>2</v>
      </c>
      <c r="B14" s="20" t="s">
        <v>184</v>
      </c>
      <c r="C14" s="17"/>
      <c r="D14" s="21"/>
    </row>
    <row r="15" spans="1:4" s="4" customFormat="1" ht="15" customHeight="1">
      <c r="A15" s="17" t="s">
        <v>65</v>
      </c>
      <c r="B15" s="18" t="s">
        <v>250</v>
      </c>
      <c r="C15" s="17">
        <v>520</v>
      </c>
      <c r="D15" s="16"/>
    </row>
    <row r="16" spans="1:4" s="3" customFormat="1" ht="15" customHeight="1">
      <c r="A16" s="19">
        <v>1</v>
      </c>
      <c r="B16" s="20" t="s">
        <v>102</v>
      </c>
      <c r="C16" s="17"/>
      <c r="D16" s="21"/>
    </row>
    <row r="17" spans="1:4" s="3" customFormat="1" ht="15" customHeight="1">
      <c r="A17" s="19">
        <v>2</v>
      </c>
      <c r="B17" s="20" t="s">
        <v>184</v>
      </c>
      <c r="C17" s="17">
        <v>520</v>
      </c>
      <c r="D17" s="21"/>
    </row>
    <row r="18" spans="1:4" s="4" customFormat="1" ht="15" customHeight="1">
      <c r="A18" s="17" t="s">
        <v>273</v>
      </c>
      <c r="B18" s="18" t="s">
        <v>274</v>
      </c>
      <c r="C18" s="17"/>
      <c r="D18" s="16"/>
    </row>
    <row r="19" spans="1:4" s="3" customFormat="1" ht="15" customHeight="1">
      <c r="A19" s="19">
        <v>1</v>
      </c>
      <c r="B19" s="20" t="s">
        <v>102</v>
      </c>
      <c r="C19" s="17"/>
      <c r="D19" s="21"/>
    </row>
    <row r="20" spans="1:4" s="3" customFormat="1" ht="15" customHeight="1">
      <c r="A20" s="19">
        <v>2</v>
      </c>
      <c r="B20" s="20" t="s">
        <v>184</v>
      </c>
      <c r="C20" s="17"/>
      <c r="D20" s="21"/>
    </row>
    <row r="21" spans="1:4" s="4" customFormat="1" ht="15" customHeight="1">
      <c r="A21" s="17" t="s">
        <v>275</v>
      </c>
      <c r="B21" s="18" t="s">
        <v>276</v>
      </c>
      <c r="C21" s="17">
        <v>509</v>
      </c>
      <c r="D21" s="16"/>
    </row>
    <row r="22" spans="1:4" s="4" customFormat="1" ht="15" customHeight="1">
      <c r="A22" s="17" t="s">
        <v>343</v>
      </c>
      <c r="B22" s="18" t="s">
        <v>344</v>
      </c>
      <c r="C22" s="17">
        <v>1300.6</v>
      </c>
      <c r="D22" s="16"/>
    </row>
    <row r="23" spans="1:4" s="4" customFormat="1" ht="15" customHeight="1">
      <c r="A23" s="17" t="s">
        <v>384</v>
      </c>
      <c r="B23" s="18" t="s">
        <v>385</v>
      </c>
      <c r="C23" s="17"/>
      <c r="D23" s="16"/>
    </row>
    <row r="24" spans="1:4" s="4" customFormat="1" ht="15" customHeight="1">
      <c r="A24" s="17" t="s">
        <v>386</v>
      </c>
      <c r="B24" s="18" t="s">
        <v>387</v>
      </c>
      <c r="C24" s="15">
        <v>704</v>
      </c>
      <c r="D24" s="16"/>
    </row>
    <row r="25" spans="1:4" s="4" customFormat="1" ht="15" customHeight="1">
      <c r="A25" s="17" t="s">
        <v>403</v>
      </c>
      <c r="B25" s="18" t="s">
        <v>404</v>
      </c>
      <c r="C25" s="15">
        <v>1769</v>
      </c>
      <c r="D25" s="16"/>
    </row>
    <row r="26" spans="1:4" s="4" customFormat="1" ht="15" customHeight="1">
      <c r="A26" s="17" t="s">
        <v>444</v>
      </c>
      <c r="B26" s="18" t="s">
        <v>445</v>
      </c>
      <c r="C26" s="15"/>
      <c r="D26" s="16"/>
    </row>
    <row r="27" spans="1:4" s="4" customFormat="1" ht="15" customHeight="1">
      <c r="A27" s="17" t="s">
        <v>446</v>
      </c>
      <c r="B27" s="18" t="s">
        <v>447</v>
      </c>
      <c r="C27" s="15"/>
      <c r="D27" s="16"/>
    </row>
    <row r="28" spans="1:4" s="4" customFormat="1" ht="15" customHeight="1">
      <c r="A28" s="17" t="s">
        <v>448</v>
      </c>
      <c r="B28" s="18" t="s">
        <v>56</v>
      </c>
      <c r="C28" s="15">
        <v>758</v>
      </c>
      <c r="D28" s="16"/>
    </row>
    <row r="29" spans="1:4" s="3" customFormat="1" ht="15" customHeight="1">
      <c r="A29" s="22">
        <v>1</v>
      </c>
      <c r="B29" s="20" t="s">
        <v>449</v>
      </c>
      <c r="C29" s="15"/>
      <c r="D29" s="21"/>
    </row>
    <row r="30" spans="1:4" s="3" customFormat="1" ht="26.25">
      <c r="A30" s="22">
        <v>2</v>
      </c>
      <c r="B30" s="20" t="s">
        <v>450</v>
      </c>
      <c r="C30" s="15">
        <v>270</v>
      </c>
      <c r="D30" s="21"/>
    </row>
    <row r="31" spans="1:4" s="3" customFormat="1" ht="15" customHeight="1">
      <c r="A31" s="22">
        <v>3</v>
      </c>
      <c r="B31" s="20" t="s">
        <v>457</v>
      </c>
      <c r="C31" s="15">
        <v>361</v>
      </c>
      <c r="D31" s="21"/>
    </row>
    <row r="32" spans="1:4" s="3" customFormat="1" ht="39">
      <c r="A32" s="22">
        <v>4</v>
      </c>
      <c r="B32" s="20" t="s">
        <v>461</v>
      </c>
      <c r="C32" s="15">
        <v>127</v>
      </c>
      <c r="D32" s="21"/>
    </row>
    <row r="33" spans="1:4" s="3" customFormat="1" ht="15">
      <c r="A33" s="23"/>
      <c r="B33" s="24"/>
      <c r="C33" s="25"/>
      <c r="D33" s="21"/>
    </row>
    <row r="34" spans="1:4" s="5" customFormat="1" ht="15">
      <c r="A34" s="26" t="s">
        <v>469</v>
      </c>
      <c r="B34" s="26"/>
      <c r="C34" s="26"/>
      <c r="D34" s="26"/>
    </row>
    <row r="35" spans="1:4" s="5" customFormat="1" ht="70.5" customHeight="1">
      <c r="A35" s="27" t="s">
        <v>470</v>
      </c>
      <c r="B35" s="27"/>
      <c r="C35" s="27"/>
      <c r="D35" s="27"/>
    </row>
  </sheetData>
  <sheetProtection/>
  <mergeCells count="5">
    <mergeCell ref="A1:B1"/>
    <mergeCell ref="A2:D2"/>
    <mergeCell ref="A3:B3"/>
    <mergeCell ref="A34:D34"/>
    <mergeCell ref="A35:D35"/>
  </mergeCells>
  <printOptions horizontalCentered="1"/>
  <pageMargins left="0.75" right="0.75" top="0.7900000000000001" bottom="0.7900000000000001" header="0.5" footer="0.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2018-03-20T06:46:57Z</cp:lastPrinted>
  <dcterms:created xsi:type="dcterms:W3CDTF">2016-09-03T03:25:32Z</dcterms:created>
  <dcterms:modified xsi:type="dcterms:W3CDTF">2024-02-28T06:27:32Z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00FF10D519114F5BA499B6A1243FE109</vt:lpwstr>
  </property>
</Properties>
</file>