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activeTab="5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部门项目支出预算表（其他运转类、特定目标类项目）'!$A$1:$AA$29</definedName>
    <definedName name="_xlnm.Print_Area" localSheetId="3">'表二 部门收入预算表'!$A$1:$T$10</definedName>
    <definedName name="_xlnm.Print_Area" localSheetId="10">'表九 部门项目支出绩效目标表'!$A$1:$K$55</definedName>
    <definedName name="_xlnm.Print_Area" localSheetId="8">'表七 部门基本支出预算表（人员类、运转类公用经费项目）'!$A$1:$AC$54</definedName>
    <definedName name="_xlnm.Print_Area" localSheetId="4">'表三 部门支出预算表'!$A$1:$W$40</definedName>
    <definedName name="_xlnm.Print_Area" localSheetId="11">'表十 政府性基金预算支出预算表'!$A$1:$J$9</definedName>
    <definedName name="_xlnm.Print_Area" localSheetId="13">'表十二 部门政府购买服务预算表'!$A$1:$X$11</definedName>
    <definedName name="_xlnm.Print_Area" localSheetId="18">'表十七 部门项目中期规划预算表'!$A$1:$G$16</definedName>
    <definedName name="_xlnm.Print_Area" localSheetId="14">'表十三 州对下转移支付预算表'!$A$1:$S$10</definedName>
    <definedName name="_xlnm.Print_Area" localSheetId="15">'表十四 州对下转移支付绩效目标表'!$A$1:$K$7</definedName>
    <definedName name="_xlnm.Print_Area" localSheetId="16">'表十五 新增资产配置表'!$A$1:$H$9</definedName>
    <definedName name="_xlnm.Print_Area" localSheetId="12">'表十一 部门政府采购预算表'!$A$1:$X$13</definedName>
    <definedName name="_xlnm.Print_Area" localSheetId="5">'表四 财政拨款收支预算总表'!$A$1:$D$35</definedName>
    <definedName name="_xlnm.Print_Area" localSheetId="6">'表五 一般公共预算支出预算表（按功能科目分类）'!$A$1:$M$40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部门基本支出预算表（人员类、运转类公用经费项目）'!$1:$7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<sst xmlns="http://schemas.openxmlformats.org/spreadsheetml/2006/main" count="1727" uniqueCount="575">
  <si>
    <t>大理白族自治州商务局</t>
  </si>
  <si>
    <r>
      <rPr>
        <sz val="40"/>
        <rFont val="方正小标宋_GBK"/>
        <charset val="134"/>
      </rPr>
      <t>202</t>
    </r>
    <r>
      <rPr>
        <sz val="40"/>
        <rFont val="方正小标宋_GBK"/>
        <charset val="134"/>
      </rPr>
      <t>6</t>
    </r>
    <r>
      <rPr>
        <sz val="40"/>
        <rFont val="方正小标宋_GBK"/>
        <charset val="134"/>
      </rPr>
      <t>年部门预算公开表</t>
    </r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</si>
  <si>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</si>
  <si>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</si>
  <si>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</si>
  <si>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</si>
  <si>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</si>
  <si>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</si>
  <si>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</si>
  <si>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</si>
  <si>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</si>
  <si>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</si>
  <si>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</si>
  <si>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</si>
  <si>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</si>
  <si>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</si>
  <si>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</si>
  <si>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</si>
  <si>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</si>
  <si>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</si>
  <si>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</si>
  <si>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</si>
  <si>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</si>
  <si>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</si>
  <si>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</si>
  <si>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</si>
  <si>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</si>
  <si>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</si>
  <si>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</si>
  <si>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</si>
  <si>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</si>
  <si>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</si>
  <si>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</si>
  <si>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</si>
  <si>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</si>
  <si>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</si>
  <si>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</si>
  <si>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</si>
  <si>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</si>
  <si>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</si>
  <si>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</si>
  <si>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</si>
  <si>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</si>
  <si>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</si>
  <si>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</si>
  <si>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</si>
  <si>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</si>
  <si>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</si>
  <si>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</si>
  <si>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</si>
  <si>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</si>
  <si>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</si>
  <si>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</si>
  <si>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</si>
  <si>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</si>
  <si>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</si>
  <si>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</si>
  <si>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</si>
  <si>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</si>
  <si>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二十四、国有资本经营预算支出</t>
  </si>
  <si>
    <t>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</si>
  <si>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</si>
  <si>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</si>
  <si>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</si>
  <si>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</si>
  <si>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</si>
  <si>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</si>
  <si>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</si>
  <si>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</si>
  <si>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</si>
  <si>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</si>
  <si>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</si>
  <si>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</si>
  <si>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</si>
  <si>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</si>
  <si>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</si>
  <si>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</si>
  <si>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</si>
  <si>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</si>
  <si>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</si>
  <si>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</si>
  <si>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</si>
  <si>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</si>
  <si>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</si>
  <si>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</si>
  <si>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</si>
  <si>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</si>
  <si>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</si>
  <si>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</si>
  <si>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</si>
  <si>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</si>
  <si>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</si>
  <si>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 xml:space="preserve">   大理白族自治州商务局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</si>
  <si>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</si>
  <si>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</si>
  <si>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</si>
  <si>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</si>
  <si>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</si>
  <si>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</si>
  <si>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</si>
  <si>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</si>
  <si>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</si>
  <si>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</si>
  <si>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</si>
  <si>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</si>
  <si>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</si>
  <si>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</si>
  <si>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</si>
  <si>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</si>
  <si>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</si>
  <si>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</si>
  <si>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</si>
  <si>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</si>
  <si>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</si>
  <si>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</si>
  <si>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20106</t>
  </si>
  <si>
    <t>财政事务</t>
  </si>
  <si>
    <t>2010601</t>
  </si>
  <si>
    <t>行政运行</t>
  </si>
  <si>
    <t>20113</t>
  </si>
  <si>
    <t>商贸事务</t>
  </si>
  <si>
    <t>2011301</t>
  </si>
  <si>
    <t>2011304</t>
  </si>
  <si>
    <t>对外贸易管理</t>
  </si>
  <si>
    <t>2011307</t>
  </si>
  <si>
    <t>国内贸易管理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</si>
  <si>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</si>
  <si>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</si>
  <si>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</si>
  <si>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</si>
  <si>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</si>
  <si>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</si>
  <si>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</si>
  <si>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</si>
  <si>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</si>
  <si>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</si>
  <si>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</si>
  <si>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</si>
  <si>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</si>
  <si>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</si>
  <si>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</si>
  <si>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</si>
  <si>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</si>
  <si>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</si>
  <si>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</si>
  <si>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</si>
  <si>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</si>
  <si>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</si>
  <si>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</si>
  <si>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</si>
  <si>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</si>
  <si>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</si>
  <si>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</si>
  <si>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</si>
  <si>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</si>
  <si>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</si>
  <si>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</si>
  <si>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</si>
  <si>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</si>
  <si>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</si>
  <si>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</si>
  <si>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</si>
  <si>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21606</t>
  </si>
  <si>
    <t>涉外发展服务支出</t>
  </si>
  <si>
    <t>2160699</t>
  </si>
  <si>
    <t>其他涉外发展服务支出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</si>
  <si>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</si>
  <si>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</si>
  <si>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</si>
  <si>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</si>
  <si>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</si>
  <si>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</si>
  <si>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</si>
  <si>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</si>
  <si>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</si>
  <si>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</si>
  <si>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</si>
  <si>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</si>
  <si>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</si>
  <si>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</si>
  <si>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</si>
  <si>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</si>
  <si>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</si>
  <si>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</si>
  <si>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</si>
  <si>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</si>
  <si>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</si>
  <si>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</si>
  <si>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</si>
  <si>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</si>
  <si>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</si>
  <si>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</si>
  <si>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</si>
  <si>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</si>
  <si>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</si>
  <si>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</si>
  <si>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</si>
  <si>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</si>
  <si>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</si>
  <si>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</si>
  <si>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</si>
  <si>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</si>
  <si>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</si>
  <si>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</si>
  <si>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</si>
  <si>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</si>
  <si>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</si>
  <si>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</si>
  <si>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</si>
  <si>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</si>
  <si>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</si>
  <si>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</si>
  <si>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</si>
  <si>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</si>
  <si>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</si>
  <si>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</si>
  <si>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</si>
  <si>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</si>
  <si>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</si>
  <si>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</si>
  <si>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</si>
  <si>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</si>
  <si>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</si>
  <si>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</si>
  <si>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</si>
  <si>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</si>
  <si>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</si>
  <si>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</si>
  <si>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</si>
  <si>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</si>
  <si>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</si>
  <si>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</si>
  <si>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</si>
  <si>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</si>
  <si>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</si>
  <si>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</si>
  <si>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</si>
  <si>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</si>
  <si>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</si>
  <si>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</si>
  <si>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</si>
  <si>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</si>
  <si>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</si>
  <si>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</si>
  <si>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</si>
  <si>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</si>
  <si>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</si>
  <si>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</si>
  <si>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3</t>
  </si>
  <si>
    <t>4</t>
  </si>
  <si>
    <t>5</t>
  </si>
  <si>
    <t>8=9+24</t>
  </si>
  <si>
    <t>9=10+15+…+18</t>
  </si>
  <si>
    <t>10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</si>
  <si>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</si>
  <si>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</si>
  <si>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</si>
  <si>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</si>
  <si>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</si>
  <si>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</si>
  <si>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</si>
  <si>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</si>
  <si>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</si>
  <si>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24=25+…+29</t>
  </si>
  <si>
    <t>25</t>
  </si>
  <si>
    <t>26</t>
  </si>
  <si>
    <t>27</t>
  </si>
  <si>
    <t>28</t>
  </si>
  <si>
    <t>29</t>
  </si>
  <si>
    <t>532900210000000019312</t>
  </si>
  <si>
    <t>行政人员支出工资</t>
  </si>
  <si>
    <t>30101</t>
  </si>
  <si>
    <t>基本工资</t>
  </si>
  <si>
    <t>30102</t>
  </si>
  <si>
    <t>津贴补贴</t>
  </si>
  <si>
    <t>532900210000000019314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</si>
  <si>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</si>
  <si>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</si>
  <si>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</si>
  <si>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</si>
  <si>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</si>
  <si>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</si>
  <si>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</si>
  <si>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</si>
  <si>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</si>
  <si>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532900210000000019315</t>
  </si>
  <si>
    <t>30113</t>
  </si>
  <si>
    <t>532900210000000019316</t>
  </si>
  <si>
    <t>对个人和家庭的补助</t>
  </si>
  <si>
    <t>30305</t>
  </si>
  <si>
    <t>生活补助</t>
  </si>
  <si>
    <t>532900210000000019320</t>
  </si>
  <si>
    <t>行政人员公务交通补贴</t>
  </si>
  <si>
    <t>30239</t>
  </si>
  <si>
    <t>其他交通费用</t>
  </si>
  <si>
    <t>532900210000000019322</t>
  </si>
  <si>
    <t>工会经费</t>
  </si>
  <si>
    <t>30228</t>
  </si>
  <si>
    <t>532900210000000019323</t>
  </si>
  <si>
    <t>其他公用支出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</si>
  <si>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</si>
  <si>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</si>
  <si>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</si>
  <si>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</si>
  <si>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</si>
  <si>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</si>
  <si>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</si>
  <si>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</si>
  <si>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30215</t>
  </si>
  <si>
    <t>会议费</t>
  </si>
  <si>
    <t>30299</t>
  </si>
  <si>
    <t>其他商品和服务支出</t>
  </si>
  <si>
    <t>532900221100000679458</t>
  </si>
  <si>
    <t>事业人员支出工资</t>
  </si>
  <si>
    <t>30107</t>
  </si>
  <si>
    <t>绩效工资</t>
  </si>
  <si>
    <t>532900231100001249581</t>
  </si>
  <si>
    <t>离休费</t>
  </si>
  <si>
    <t>30301</t>
  </si>
  <si>
    <t>532900231100001516045</t>
  </si>
  <si>
    <t>离休生活补助</t>
  </si>
  <si>
    <t>532900251100003600675</t>
  </si>
  <si>
    <t>住房补贴（行政）</t>
  </si>
  <si>
    <t>532900251100004768201</t>
  </si>
  <si>
    <t>预发2025年事业人员13个月工资经费</t>
  </si>
  <si>
    <t>30103</t>
  </si>
  <si>
    <t>奖金</t>
  </si>
  <si>
    <t>532900251100004768205</t>
  </si>
  <si>
    <t>预发2025年行政人员13个月工资经费</t>
  </si>
  <si>
    <t>532900261100004900722</t>
  </si>
  <si>
    <t>公务员年终考核奖</t>
  </si>
  <si>
    <t>532900261100004900724</t>
  </si>
  <si>
    <t>行政人员十三个月工资</t>
  </si>
  <si>
    <t>532900261100004900725</t>
  </si>
  <si>
    <t>优秀公务员奖励</t>
  </si>
  <si>
    <t>532900261100004900726</t>
  </si>
  <si>
    <t>事业人员2017年新增奖励性补贴（按月部分）</t>
  </si>
  <si>
    <t>532900261100004900727</t>
  </si>
  <si>
    <t>事业人员基础性绩效工资（70%部分）</t>
  </si>
  <si>
    <t>532900261100004900728</t>
  </si>
  <si>
    <t>事业人员政策内奖励性绩效工资（30%部分）</t>
  </si>
  <si>
    <t>532900261100004900730</t>
  </si>
  <si>
    <t>事业人员2017年新增奖励性补贴（年终部分）</t>
  </si>
  <si>
    <t>532900261100004900735</t>
  </si>
  <si>
    <t>公务员基础绩效奖</t>
  </si>
  <si>
    <t>532900261100004900741</t>
  </si>
  <si>
    <t>事业人员十三个月工资</t>
  </si>
  <si>
    <t>532900261100004900745</t>
  </si>
  <si>
    <t>公共交通专项经费</t>
  </si>
  <si>
    <t>532900261100004900746</t>
  </si>
  <si>
    <t>离休公用及特需经费</t>
  </si>
  <si>
    <t>532900261100004900752</t>
  </si>
  <si>
    <t>大病医疗补助</t>
  </si>
  <si>
    <t>532900261100004900753</t>
  </si>
  <si>
    <t>公务用车运行维护费</t>
  </si>
  <si>
    <t>30231</t>
  </si>
  <si>
    <t>532900261100004900754</t>
  </si>
  <si>
    <t>退休公用及特需经费</t>
  </si>
  <si>
    <t>532900261100005134048</t>
  </si>
  <si>
    <t>532900261100005143961</t>
  </si>
  <si>
    <t>遗属补助经费</t>
  </si>
  <si>
    <t>532900261100005163777</t>
  </si>
  <si>
    <t>30217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</si>
  <si>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</si>
  <si>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</si>
  <si>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</si>
  <si>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</si>
  <si>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</si>
  <si>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</si>
  <si>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</si>
  <si>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</si>
  <si>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</si>
  <si>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312 民生类</t>
  </si>
  <si>
    <t>532900200000000000585</t>
  </si>
  <si>
    <t>现代物流产业发展经费</t>
  </si>
  <si>
    <t>30227</t>
  </si>
  <si>
    <t>委托业务费</t>
  </si>
  <si>
    <t>311 专项业务类</t>
  </si>
  <si>
    <t>532900200000000000586</t>
  </si>
  <si>
    <t>促进商贸经济发展专项资金</t>
  </si>
  <si>
    <t>30209</t>
  </si>
  <si>
    <t>物业管理费</t>
  </si>
  <si>
    <t>30211</t>
  </si>
  <si>
    <t>差旅费</t>
  </si>
  <si>
    <t>30216</t>
  </si>
  <si>
    <t>培训费</t>
  </si>
  <si>
    <t>313 事业发展类</t>
  </si>
  <si>
    <t>532900221100000284794</t>
  </si>
  <si>
    <t>开放平台申建经费</t>
  </si>
  <si>
    <t>532900231100001251323</t>
  </si>
  <si>
    <t>跨境贸易发展专项经费</t>
  </si>
  <si>
    <t>31204</t>
  </si>
  <si>
    <t>费用补贴</t>
  </si>
  <si>
    <t>532900241100003141073</t>
  </si>
  <si>
    <t>大理州成品油流通综合智慧管理数据服务经费</t>
  </si>
  <si>
    <t>532900251100003852031</t>
  </si>
  <si>
    <t>商贸流通专项经费</t>
  </si>
  <si>
    <t>532900251100004405208</t>
  </si>
  <si>
    <t>2025年第一批次“有一种叫云南的生活·彩云系列消费券”（第二期）相关经费</t>
  </si>
  <si>
    <t>532900251100004452873</t>
  </si>
  <si>
    <t>2025年上海援滇专项资金</t>
  </si>
  <si>
    <t>532900251100004615355</t>
  </si>
  <si>
    <t>大理国际陆港中长期规划编制专项资金</t>
  </si>
  <si>
    <t>532900251100004768261</t>
  </si>
  <si>
    <t>预下达2025年中央外经贸发展专项资金</t>
  </si>
  <si>
    <t>532900251100004771113</t>
  </si>
  <si>
    <t>2025年度中央外经贸外资资金</t>
  </si>
  <si>
    <t>532900261100004903788</t>
  </si>
  <si>
    <t>打造“苍洱名品·大理好物”三年行动资金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</si>
  <si>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</si>
  <si>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</si>
  <si>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</si>
  <si>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</si>
  <si>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</si>
  <si>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</si>
  <si>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</si>
  <si>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</si>
  <si>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</si>
  <si>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</si>
  <si>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保障2026年机关事业单位职工遗属困难生活补助按时足额发放。</t>
  </si>
  <si>
    <t>产出指标</t>
  </si>
  <si>
    <t>数量指标</t>
  </si>
  <si>
    <t>保障困难遗属享受补助</t>
  </si>
  <si>
    <t>=</t>
  </si>
  <si>
    <t>人</t>
  </si>
  <si>
    <t>001</t>
  </si>
  <si>
    <t>保障符合享受遗属补助人员申领补助</t>
  </si>
  <si>
    <t>时效指标</t>
  </si>
  <si>
    <t>按月足额发放遗属补助</t>
  </si>
  <si>
    <t>按月发放</t>
  </si>
  <si>
    <t>002</t>
  </si>
  <si>
    <t>效益指标</t>
  </si>
  <si>
    <t>社会效益</t>
  </si>
  <si>
    <t>促进社会公平与稳定</t>
  </si>
  <si>
    <t>&gt;=</t>
  </si>
  <si>
    <t>维护社会和谐</t>
  </si>
  <si>
    <t>满意度指标</t>
  </si>
  <si>
    <t>服务对象满意度</t>
  </si>
  <si>
    <t>遗属满意度</t>
  </si>
  <si>
    <t>90</t>
  </si>
  <si>
    <t>%</t>
  </si>
  <si>
    <t>1.完成州人代会确定的社会消费品零售总额增长目标；
2.完成省商务厅下达的外贸进出口目标；
3.统筹推进农村电子商务、现代物流、市场体系建设、会展、对外经贸合作、成品油市场监管、汽车销售管理、升限纳统等重点工作。</t>
  </si>
  <si>
    <t>外资企业增加数</t>
  </si>
  <si>
    <t>户</t>
  </si>
  <si>
    <t>外资企业增加10户以上</t>
  </si>
  <si>
    <t>开展促消费活动次数</t>
  </si>
  <si>
    <t>次</t>
  </si>
  <si>
    <t>年内组织开展促消费活动或促消费宣传活动次数</t>
  </si>
  <si>
    <t>商贸流通企业升限纳统户数</t>
  </si>
  <si>
    <t>50</t>
  </si>
  <si>
    <t>年内商贸流通企业升限纳统户数</t>
  </si>
  <si>
    <t>完成现代物流产业运行情况报告数</t>
  </si>
  <si>
    <t>个</t>
  </si>
  <si>
    <t>完成报告4个</t>
  </si>
  <si>
    <t>质量指标</t>
  </si>
  <si>
    <t>实际使用外资金额</t>
  </si>
  <si>
    <t>500</t>
  </si>
  <si>
    <t>万美元</t>
  </si>
  <si>
    <t>实际使用外资金额500万美元以上</t>
  </si>
  <si>
    <t>年度内完成率</t>
  </si>
  <si>
    <t>100</t>
  </si>
  <si>
    <t>促销费活动、展销活动及培训年度内完成率</t>
  </si>
  <si>
    <t>经济效益指标</t>
  </si>
  <si>
    <t>社会消费品零售总额增长</t>
  </si>
  <si>
    <t>实现社会消费品零售总额较上一年度增长5%</t>
  </si>
  <si>
    <t>外贸进出口总额增长</t>
  </si>
  <si>
    <t>外贸进出口总额增长5%以上</t>
  </si>
  <si>
    <t>社会物流总额年均增长</t>
  </si>
  <si>
    <t>全州社会物流总额年均增长6%以上</t>
  </si>
  <si>
    <t>现代物流总收入增长率</t>
  </si>
  <si>
    <t>现代物流产业总收入比上年增长15%</t>
  </si>
  <si>
    <t>全州跨境电商进出口增幅</t>
  </si>
  <si>
    <t>实现全州跨境电商进出口增幅10%以上</t>
  </si>
  <si>
    <t>带动就业岗位</t>
  </si>
  <si>
    <t>实现全州商贸流通企业发展带动就业岗位100个及以上</t>
  </si>
  <si>
    <t>内外贸重点企业满意度</t>
  </si>
  <si>
    <t>85</t>
  </si>
  <si>
    <t>内贸企业15户、外贸企业5户参加测评</t>
  </si>
  <si>
    <t>实时采集州内民营加油站加油枪、加油机报税口、储油罐液位仪等相关数据，按月进行汇总分析比对。</t>
  </si>
  <si>
    <t>全州民营加油站</t>
  </si>
  <si>
    <t>96</t>
  </si>
  <si>
    <t>完成全州在营民营加油站数据信息采集、传输。</t>
  </si>
  <si>
    <t>资金拨付及时率</t>
  </si>
  <si>
    <t>按合同约定期限内拨付。</t>
  </si>
  <si>
    <t>加油站数据运维差错率</t>
  </si>
  <si>
    <t>&lt;=</t>
  </si>
  <si>
    <t>对在营民营加油站实时信息采集、传输、统计等数据服务，按月、季、年度提供分析报告。</t>
  </si>
  <si>
    <t>规范成品油流通市场</t>
  </si>
  <si>
    <t>实现数据监测和共享</t>
  </si>
  <si>
    <t>实现数据实时监测，部门共享联动，进一步规范完善成品油流通市场秩序。推进诚信体系建设，优化营商环境，提高监管质效，规范成品油流通市场秩序。</t>
  </si>
  <si>
    <t>企业满意度</t>
  </si>
  <si>
    <t>实现进出口增幅达3%以上。</t>
  </si>
  <si>
    <t>实现全州跨境电商进出口增幅</t>
  </si>
  <si>
    <t>项目按合同约定期限内拨付。</t>
  </si>
  <si>
    <t>服务企业满意度</t>
  </si>
  <si>
    <t>服务企业满意度达90%以上</t>
  </si>
  <si>
    <t>全州社会物流总额年均增长6%以上，社会物流总费用占GDP比重下降至15%左右</t>
  </si>
  <si>
    <t>报告完成时间</t>
  </si>
  <si>
    <t>下季度首月内完成</t>
  </si>
  <si>
    <t>报告完成时间为下季度首月内。</t>
  </si>
  <si>
    <t>社会物流总费用占GDP比重</t>
  </si>
  <si>
    <t>社会物流总费用占GDP比重下降至15%左右</t>
  </si>
  <si>
    <t>服务对象满意度达90%以上</t>
  </si>
  <si>
    <t>学习借鉴知名开放平台申建的经验做法，特别是航空口岸延续两个“五年规划”申请开放的思路和举措，向上汇报争取开放平台申建，规划建设开放平台，提升全州开放发展水平和质量。</t>
  </si>
  <si>
    <t>到国家部委、省级部门汇报工作</t>
  </si>
  <si>
    <t>到国家部委、省级部门汇报工作2次及以上。</t>
  </si>
  <si>
    <t>考察学习</t>
  </si>
  <si>
    <t>到航空口岸或知名陆港考察学习2次及以上</t>
  </si>
  <si>
    <t>开展平台规划建设培训</t>
  </si>
  <si>
    <t>1.0</t>
  </si>
  <si>
    <t>开展平台规划建设培训1次及以上</t>
  </si>
  <si>
    <t>企业满意率达90%以上。</t>
  </si>
  <si>
    <t>目标1：根据国家、省、州安排部署，开展促消费活动，带动相关行业销售额增长，对实现社会消费品零售总额年度增长3%目标形成支撑。
目标2：对商贸流通样本企业（含限上、限下）进行业务培训，确保数据统计合规、完成、及时，客观反映消费市场发展情况。</t>
  </si>
  <si>
    <t>年内组织统计监测培训次数</t>
  </si>
  <si>
    <t>万元</t>
  </si>
  <si>
    <t>消费券发放、展销活动及培训年度内完成率</t>
  </si>
  <si>
    <t>实现全州商贸流通企业发展带动就业岗位</t>
  </si>
  <si>
    <t>受益对象满意度</t>
  </si>
  <si>
    <t>按照“企业信誉好、产品质量高、代表性强”标准，评选出不少于10户企业授权使用“苍洱名品”区域公共品牌、30款产品冠名“苍洱名品·大理好物”，集中进行“线上+线下”宣传推广，进一步拓宽营销渠道，扩大品牌影响。</t>
  </si>
  <si>
    <t>授权企业数</t>
  </si>
  <si>
    <t>选出不少于10户企业授权使用“苍洱名品”区域公共品牌</t>
  </si>
  <si>
    <t>授权产品数</t>
  </si>
  <si>
    <t>30</t>
  </si>
  <si>
    <t>款</t>
  </si>
  <si>
    <t>选出不少于30款产品冠名“苍洱名品·大理好物”</t>
  </si>
  <si>
    <t>全州网络零售额增幅</t>
  </si>
  <si>
    <t>全州网络零售额同比增长5%以上。</t>
  </si>
  <si>
    <t>服务对象（授权企业）填满意度90%以上。</t>
  </si>
  <si>
    <t>8=9+10</t>
  </si>
  <si>
    <t>9</t>
  </si>
  <si>
    <t>无</t>
  </si>
  <si>
    <t>说明：本部门无此公开事项。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</si>
  <si>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</si>
  <si>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</si>
  <si>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</si>
  <si>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</si>
  <si>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</si>
  <si>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</si>
  <si>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</si>
  <si>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</si>
  <si>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19=20+…+24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</si>
  <si>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</si>
  <si>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</si>
  <si>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</si>
  <si>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</si>
  <si>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</si>
  <si>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</si>
  <si>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</si>
  <si>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</si>
  <si>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</si>
  <si>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</si>
  <si>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</si>
  <si>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</si>
  <si>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</si>
  <si>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</si>
  <si>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</si>
  <si>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</si>
  <si>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</si>
  <si>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</si>
  <si>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</si>
  <si>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</si>
  <si>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</si>
  <si>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</si>
  <si>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</si>
  <si>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</si>
  <si>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</si>
  <si>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</si>
  <si>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</si>
  <si>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</si>
  <si>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上级转移支付补助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</si>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</sst>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\-#,##0.00;;@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9" fillId="3" borderId="1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19" applyNumberFormat="0" applyAlignment="0" applyProtection="0">
      <alignment vertical="center"/>
    </xf>
    <xf numFmtId="0" fontId="58" fillId="5" borderId="20" applyNumberFormat="0" applyAlignment="0" applyProtection="0">
      <alignment vertical="center"/>
    </xf>
    <xf numFmtId="0" fontId="59" fillId="5" borderId="19" applyNumberFormat="0" applyAlignment="0" applyProtection="0">
      <alignment vertical="center"/>
    </xf>
    <xf numFmtId="0" fontId="60" fillId="6" borderId="21" applyNumberFormat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13" fillId="0" borderId="0">
      <alignment vertical="top"/>
      <protection locked="0"/>
    </xf>
    <xf numFmtId="0" fontId="68" fillId="0" borderId="0">
      <alignment vertical="top"/>
      <protection locked="0"/>
    </xf>
    <xf numFmtId="0" fontId="0" fillId="0" borderId="0"/>
    <xf numFmtId="0" fontId="0" fillId="0" borderId="0"/>
    <xf numFmtId="0" fontId="38" fillId="0" borderId="0"/>
    <xf numFmtId="0" fontId="38" fillId="0" borderId="0"/>
    <xf numFmtId="0" fontId="1" fillId="0" borderId="0"/>
    <xf numFmtId="0" fontId="38" fillId="0" borderId="0">
      <alignment vertical="center"/>
    </xf>
    <xf numFmtId="0" fontId="38" fillId="0" borderId="0">
      <alignment vertical="center"/>
    </xf>
    <xf numFmtId="0" fontId="1" fillId="0" borderId="0"/>
    <xf numFmtId="0" fontId="1" fillId="0" borderId="0"/>
    <xf numFmtId="0" fontId="19" fillId="0" borderId="0"/>
    <xf numFmtId="49" fontId="13" fillId="0" borderId="2">
      <alignment horizontal="left" vertical="center" wrapText="1"/>
    </xf>
  </cellStyleXfs>
  <cellXfs count="237">
    <xf numFmtId="0" fontId="0" fillId="0" borderId="0" xfId="0"/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vertical="center"/>
      <protection locked="0"/>
    </xf>
    <xf numFmtId="0" fontId="4" fillId="0" borderId="0" xfId="51" applyFont="1" applyFill="1" applyBorder="1" applyAlignment="1" applyProtection="1">
      <alignment vertical="center"/>
    </xf>
    <xf numFmtId="0" fontId="4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6" fontId="6" fillId="0" borderId="1" xfId="51" applyNumberFormat="1" applyFont="1" applyFill="1" applyBorder="1" applyAlignment="1" applyProtection="1">
      <alignment horizontal="right" vertical="center" wrapText="1"/>
    </xf>
    <xf numFmtId="0" fontId="7" fillId="0" borderId="1" xfId="51" applyFont="1" applyFill="1" applyBorder="1" applyAlignment="1" applyProtection="1">
      <alignment horizontal="right" vertical="center" wrapText="1"/>
    </xf>
    <xf numFmtId="0" fontId="7" fillId="0" borderId="1" xfId="5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62" applyNumberFormat="1" applyFont="1" applyBorder="1">
      <alignment horizontal="left" vertical="center" wrapText="1"/>
    </xf>
    <xf numFmtId="176" fontId="7" fillId="0" borderId="1" xfId="51" applyNumberFormat="1" applyFont="1" applyFill="1" applyBorder="1" applyAlignment="1" applyProtection="1">
      <alignment horizontal="right" vertical="center" wrapText="1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176" fontId="11" fillId="0" borderId="1" xfId="51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51" applyFont="1" applyFill="1" applyBorder="1" applyAlignment="1" applyProtection="1">
      <alignment horizontal="right" vertical="center" wrapText="1"/>
      <protection locked="0"/>
    </xf>
    <xf numFmtId="0" fontId="1" fillId="0" borderId="0" xfId="60" applyFill="1" applyAlignment="1" applyProtection="1">
      <alignment vertical="center"/>
      <protection locked="0"/>
    </xf>
    <xf numFmtId="0" fontId="2" fillId="0" borderId="1" xfId="51" applyFont="1" applyFill="1" applyBorder="1" applyAlignment="1" applyProtection="1">
      <alignment horizontal="center" vertical="center"/>
    </xf>
    <xf numFmtId="0" fontId="13" fillId="0" borderId="1" xfId="51" applyFont="1" applyFill="1" applyBorder="1" applyAlignment="1" applyProtection="1">
      <alignment vertical="center" wrapText="1"/>
      <protection locked="0"/>
    </xf>
    <xf numFmtId="0" fontId="14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1" fillId="0" borderId="0" xfId="60" applyFill="1" applyAlignment="1" applyProtection="1">
      <alignment vertical="center"/>
    </xf>
    <xf numFmtId="0" fontId="15" fillId="0" borderId="0" xfId="60" applyNumberFormat="1" applyFont="1" applyFill="1" applyBorder="1" applyAlignment="1" applyProtection="1">
      <alignment horizontal="right" vertical="center"/>
    </xf>
    <xf numFmtId="0" fontId="16" fillId="0" borderId="0" xfId="60" applyNumberFormat="1" applyFont="1" applyFill="1" applyBorder="1" applyAlignment="1" applyProtection="1">
      <alignment horizontal="center" vertical="center"/>
    </xf>
    <xf numFmtId="0" fontId="17" fillId="0" borderId="0" xfId="60" applyNumberFormat="1" applyFont="1" applyFill="1" applyBorder="1" applyAlignment="1" applyProtection="1">
      <alignment horizontal="left" vertical="center"/>
    </xf>
    <xf numFmtId="0" fontId="18" fillId="0" borderId="3" xfId="60" applyFont="1" applyFill="1" applyBorder="1" applyAlignment="1" applyProtection="1">
      <alignment horizontal="center" vertical="center"/>
    </xf>
    <xf numFmtId="0" fontId="17" fillId="0" borderId="1" xfId="58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58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 indent="4"/>
      <protection locked="0"/>
    </xf>
    <xf numFmtId="0" fontId="15" fillId="0" borderId="1" xfId="58" applyFont="1" applyFill="1" applyBorder="1" applyAlignment="1" applyProtection="1">
      <alignment horizontal="left" vertical="center" wrapText="1" indent="1"/>
      <protection locked="0"/>
    </xf>
    <xf numFmtId="176" fontId="15" fillId="0" borderId="1" xfId="58" applyNumberFormat="1" applyFont="1" applyFill="1" applyBorder="1" applyAlignment="1" applyProtection="1">
      <alignment horizontal="center" vertical="center" wrapText="1"/>
      <protection locked="0"/>
    </xf>
    <xf numFmtId="176" fontId="21" fillId="0" borderId="1" xfId="58" applyNumberFormat="1" applyFont="1" applyFill="1" applyBorder="1" applyAlignment="1" applyProtection="1">
      <alignment horizontal="right" vertical="center" wrapText="1"/>
      <protection locked="0"/>
    </xf>
    <xf numFmtId="0" fontId="22" fillId="0" borderId="4" xfId="49" applyFont="1" applyFill="1" applyBorder="1" applyAlignment="1" applyProtection="1">
      <alignment horizontal="center" vertical="center" wrapText="1"/>
      <protection locked="0"/>
    </xf>
    <xf numFmtId="0" fontId="22" fillId="0" borderId="5" xfId="49" applyFont="1" applyFill="1" applyBorder="1" applyAlignment="1" applyProtection="1">
      <alignment horizontal="center" vertical="center" wrapText="1"/>
      <protection locked="0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vertical="top"/>
    </xf>
    <xf numFmtId="0" fontId="18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3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left" vertical="center"/>
    </xf>
    <xf numFmtId="0" fontId="18" fillId="0" borderId="0" xfId="49" applyFont="1" applyFill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24" fillId="0" borderId="1" xfId="49" applyFont="1" applyFill="1" applyBorder="1" applyAlignment="1" applyProtection="1">
      <alignment horizontal="left" vertical="center" wrapText="1" indent="2"/>
      <protection locked="0"/>
    </xf>
    <xf numFmtId="0" fontId="24" fillId="0" borderId="1" xfId="49" applyFont="1" applyFill="1" applyBorder="1" applyAlignment="1" applyProtection="1">
      <alignment horizontal="left" vertical="center" wrapText="1"/>
      <protection locked="0"/>
    </xf>
    <xf numFmtId="0" fontId="24" fillId="0" borderId="1" xfId="49" applyFont="1" applyFill="1" applyBorder="1" applyAlignment="1" applyProtection="1">
      <alignment horizontal="left" vertical="center"/>
      <protection locked="0"/>
    </xf>
    <xf numFmtId="0" fontId="24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/>
    <xf numFmtId="0" fontId="2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wrapText="1"/>
    </xf>
    <xf numFmtId="49" fontId="4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18" fillId="0" borderId="1" xfId="49" applyFont="1" applyFill="1" applyBorder="1" applyAlignment="1" applyProtection="1">
      <alignment horizontal="center" vertical="center" shrinkToFit="1"/>
      <protection locked="0"/>
    </xf>
    <xf numFmtId="0" fontId="24" fillId="0" borderId="1" xfId="49" applyFont="1" applyFill="1" applyBorder="1" applyAlignment="1" applyProtection="1">
      <alignment horizontal="center" vertical="center" shrinkToFit="1"/>
      <protection locked="0"/>
    </xf>
    <xf numFmtId="176" fontId="26" fillId="0" borderId="1" xfId="49" applyNumberFormat="1" applyFont="1" applyFill="1" applyBorder="1" applyAlignment="1" applyProtection="1">
      <alignment horizontal="right" vertical="center"/>
      <protection locked="0"/>
    </xf>
    <xf numFmtId="176" fontId="12" fillId="0" borderId="1" xfId="49" applyNumberFormat="1" applyFont="1" applyFill="1" applyBorder="1" applyAlignment="1" applyProtection="1">
      <alignment horizontal="right" vertical="center"/>
      <protection locked="0"/>
    </xf>
    <xf numFmtId="0" fontId="27" fillId="0" borderId="1" xfId="49" applyFont="1" applyFill="1" applyBorder="1" applyAlignment="1" applyProtection="1">
      <alignment horizontal="center" vertical="center" wrapText="1"/>
      <protection locked="0"/>
    </xf>
    <xf numFmtId="0" fontId="27" fillId="0" borderId="1" xfId="49" applyFont="1" applyFill="1" applyBorder="1" applyAlignment="1" applyProtection="1">
      <alignment horizontal="left" vertical="center" wrapText="1"/>
      <protection locked="0"/>
    </xf>
    <xf numFmtId="176" fontId="28" fillId="0" borderId="1" xfId="49" applyNumberFormat="1" applyFont="1" applyFill="1" applyBorder="1" applyAlignment="1" applyProtection="1">
      <alignment horizontal="right" vertical="center"/>
      <protection locked="0"/>
    </xf>
    <xf numFmtId="176" fontId="11" fillId="0" borderId="1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/>
    <xf numFmtId="0" fontId="4" fillId="0" borderId="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left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0" fillId="0" borderId="1" xfId="49" applyFont="1" applyFill="1" applyBorder="1" applyAlignment="1" applyProtection="1">
      <alignment horizontal="center" vertical="center"/>
      <protection locked="0"/>
    </xf>
    <xf numFmtId="176" fontId="31" fillId="0" borderId="1" xfId="49" applyNumberFormat="1" applyFont="1" applyFill="1" applyBorder="1" applyAlignment="1" applyProtection="1">
      <alignment horizontal="right"/>
      <protection locked="0"/>
    </xf>
    <xf numFmtId="0" fontId="13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vertical="top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</xf>
    <xf numFmtId="176" fontId="11" fillId="0" borderId="1" xfId="49" applyNumberFormat="1" applyFont="1" applyFill="1" applyBorder="1" applyAlignment="1" applyProtection="1">
      <alignment horizontal="right" vertical="top"/>
      <protection locked="0"/>
    </xf>
    <xf numFmtId="0" fontId="2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 wrapText="1"/>
    </xf>
    <xf numFmtId="0" fontId="32" fillId="0" borderId="0" xfId="49" applyFont="1" applyFill="1" applyBorder="1" applyAlignment="1" applyProtection="1">
      <alignment vertical="top"/>
    </xf>
    <xf numFmtId="0" fontId="33" fillId="0" borderId="1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right" vertical="center"/>
      <protection locked="0"/>
    </xf>
    <xf numFmtId="176" fontId="7" fillId="0" borderId="1" xfId="49" applyNumberFormat="1" applyFont="1" applyFill="1" applyBorder="1" applyAlignment="1" applyProtection="1">
      <alignment horizontal="right" vertical="center"/>
      <protection locked="0"/>
    </xf>
    <xf numFmtId="0" fontId="22" fillId="0" borderId="1" xfId="49" applyFont="1" applyFill="1" applyBorder="1" applyAlignment="1" applyProtection="1">
      <alignment horizontal="center" vertical="center"/>
      <protection locked="0"/>
    </xf>
    <xf numFmtId="0" fontId="22" fillId="0" borderId="1" xfId="49" applyFont="1" applyFill="1" applyBorder="1" applyAlignment="1" applyProtection="1">
      <alignment horizontal="left" vertical="center"/>
      <protection locked="0"/>
    </xf>
    <xf numFmtId="0" fontId="22" fillId="0" borderId="1" xfId="49" applyFont="1" applyFill="1" applyBorder="1" applyAlignment="1" applyProtection="1">
      <alignment horizontal="right" vertical="center"/>
      <protection locked="0"/>
    </xf>
    <xf numFmtId="0" fontId="6" fillId="0" borderId="1" xfId="49" applyFont="1" applyFill="1" applyBorder="1" applyAlignment="1" applyProtection="1">
      <alignment horizontal="right" vertical="center"/>
      <protection locked="0"/>
    </xf>
    <xf numFmtId="176" fontId="6" fillId="0" borderId="1" xfId="49" applyNumberFormat="1" applyFont="1" applyFill="1" applyBorder="1" applyAlignment="1" applyProtection="1">
      <alignment horizontal="right" vertical="center"/>
      <protection locked="0"/>
    </xf>
    <xf numFmtId="0" fontId="34" fillId="0" borderId="0" xfId="6" applyFont="1" applyFill="1" applyBorder="1" applyAlignment="1" applyProtection="1">
      <alignment horizontal="center" vertical="center"/>
    </xf>
    <xf numFmtId="0" fontId="4" fillId="0" borderId="0" xfId="49" applyFont="1" applyFill="1" applyAlignment="1" applyProtection="1">
      <alignment horizontal="center" vertical="center"/>
    </xf>
    <xf numFmtId="49" fontId="1" fillId="0" borderId="0" xfId="49" applyNumberFormat="1" applyFont="1" applyFill="1" applyBorder="1" applyAlignment="1" applyProtection="1">
      <protection locked="0"/>
    </xf>
    <xf numFmtId="49" fontId="35" fillId="0" borderId="0" xfId="49" applyNumberFormat="1" applyFont="1" applyFill="1" applyBorder="1" applyAlignment="1" applyProtection="1"/>
    <xf numFmtId="0" fontId="35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/>
    </xf>
    <xf numFmtId="0" fontId="4" fillId="0" borderId="3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176" fontId="2" fillId="0" borderId="1" xfId="49" applyNumberFormat="1" applyFont="1" applyFill="1" applyBorder="1" applyAlignment="1" applyProtection="1">
      <alignment horizontal="right" vertical="center"/>
      <protection locked="0"/>
    </xf>
    <xf numFmtId="176" fontId="2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176" fontId="27" fillId="0" borderId="1" xfId="49" applyNumberFormat="1" applyFont="1" applyFill="1" applyBorder="1" applyAlignment="1" applyProtection="1">
      <alignment horizontal="right" vertical="center"/>
      <protection locked="0"/>
    </xf>
    <xf numFmtId="176" fontId="27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49" applyFont="1" applyFill="1" applyBorder="1" applyAlignment="1" applyProtection="1">
      <alignment vertical="top"/>
    </xf>
    <xf numFmtId="0" fontId="24" fillId="0" borderId="1" xfId="49" applyFont="1" applyFill="1" applyBorder="1" applyAlignment="1" applyProtection="1">
      <alignment horizontal="left" vertical="center" wrapText="1" indent="4"/>
      <protection locked="0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49" fontId="2" fillId="0" borderId="0" xfId="49" applyNumberFormat="1" applyFont="1" applyFill="1" applyBorder="1" applyAlignment="1" applyProtection="1"/>
    <xf numFmtId="49" fontId="37" fillId="0" borderId="2" xfId="62" applyNumberFormat="1" applyFont="1" applyBorder="1" applyProtection="1">
      <alignment horizontal="left" vertical="center" wrapTex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>
      <alignment horizontal="left" vertical="center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177" fontId="12" fillId="0" borderId="2" xfId="0" applyNumberFormat="1" applyFont="1" applyFill="1" applyBorder="1" applyAlignment="1" applyProtection="1">
      <alignment horizontal="right" vertical="center"/>
      <protection locked="0"/>
    </xf>
    <xf numFmtId="176" fontId="10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13" fillId="0" borderId="2" xfId="62" applyNumberFormat="1" applyFont="1" applyBorder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wrapText="1"/>
      <protection locked="0"/>
    </xf>
    <xf numFmtId="49" fontId="1" fillId="0" borderId="0" xfId="49" applyNumberFormat="1" applyFont="1" applyFill="1" applyBorder="1" applyAlignment="1" applyProtection="1"/>
    <xf numFmtId="49" fontId="18" fillId="0" borderId="0" xfId="49" applyNumberFormat="1" applyFont="1" applyFill="1" applyBorder="1" applyAlignment="1" applyProtection="1"/>
    <xf numFmtId="49" fontId="4" fillId="0" borderId="9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shrinkToFit="1"/>
      <protection locked="0"/>
    </xf>
    <xf numFmtId="49" fontId="37" fillId="0" borderId="2" xfId="62" applyNumberFormat="1" applyFont="1" applyBorder="1" applyAlignment="1" applyProtection="1">
      <alignment horizontal="left" vertical="center" wrapText="1" indent="1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31" fillId="0" borderId="1" xfId="49" applyFont="1" applyFill="1" applyBorder="1" applyAlignment="1" applyProtection="1">
      <alignment horizontal="right" vertical="center"/>
      <protection locked="0"/>
    </xf>
    <xf numFmtId="176" fontId="6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38" fillId="0" borderId="0" xfId="49" applyFont="1" applyFill="1" applyBorder="1" applyAlignment="1" applyProtection="1">
      <alignment horizontal="center"/>
    </xf>
    <xf numFmtId="0" fontId="38" fillId="0" borderId="0" xfId="49" applyFont="1" applyFill="1" applyBorder="1" applyAlignment="1" applyProtection="1">
      <alignment horizontal="center" wrapText="1"/>
    </xf>
    <xf numFmtId="0" fontId="38" fillId="0" borderId="0" xfId="49" applyFont="1" applyFill="1" applyBorder="1" applyAlignment="1" applyProtection="1">
      <alignment wrapText="1"/>
    </xf>
    <xf numFmtId="0" fontId="38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39" fillId="0" borderId="0" xfId="49" applyFont="1" applyFill="1" applyBorder="1" applyAlignment="1" applyProtection="1">
      <alignment horizontal="center" vertical="center" wrapText="1"/>
    </xf>
    <xf numFmtId="0" fontId="40" fillId="0" borderId="0" xfId="49" applyFont="1" applyFill="1" applyBorder="1" applyAlignment="1" applyProtection="1">
      <alignment horizontal="center" vertical="center" wrapText="1"/>
    </xf>
    <xf numFmtId="0" fontId="24" fillId="0" borderId="0" xfId="49" applyFont="1" applyFill="1" applyBorder="1" applyAlignment="1" applyProtection="1">
      <alignment horizontal="left" vertical="center"/>
      <protection locked="0"/>
    </xf>
    <xf numFmtId="0" fontId="41" fillId="0" borderId="3" xfId="61" applyFont="1" applyFill="1" applyBorder="1" applyAlignment="1" applyProtection="1">
      <alignment horizontal="center" vertical="center"/>
    </xf>
    <xf numFmtId="0" fontId="18" fillId="0" borderId="10" xfId="49" applyFont="1" applyFill="1" applyBorder="1" applyAlignment="1" applyProtection="1">
      <alignment horizontal="center" vertical="center" wrapText="1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center" vertical="center" wrapText="1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/>
    </xf>
    <xf numFmtId="49" fontId="24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>
      <alignment horizontal="left" vertical="center" wrapText="1" indent="1"/>
    </xf>
    <xf numFmtId="0" fontId="24" fillId="0" borderId="2" xfId="0" applyFont="1" applyFill="1" applyBorder="1" applyAlignment="1">
      <alignment horizontal="left" vertical="center" wrapText="1" indent="2"/>
    </xf>
    <xf numFmtId="49" fontId="7" fillId="0" borderId="1" xfId="49" applyNumberFormat="1" applyFont="1" applyFill="1" applyBorder="1" applyAlignment="1" applyProtection="1">
      <alignment horizontal="right" vertical="center" indent="2"/>
      <protection locked="0"/>
    </xf>
    <xf numFmtId="49" fontId="7" fillId="0" borderId="1" xfId="49" applyNumberFormat="1" applyFont="1" applyFill="1" applyBorder="1" applyAlignment="1" applyProtection="1">
      <alignment horizontal="right" vertical="center" indent="4"/>
      <protection locked="0"/>
    </xf>
    <xf numFmtId="0" fontId="7" fillId="0" borderId="1" xfId="49" applyFont="1" applyFill="1" applyBorder="1" applyAlignment="1" applyProtection="1">
      <alignment horizontal="right" vertical="center" wrapText="1"/>
      <protection locked="0"/>
    </xf>
    <xf numFmtId="176" fontId="42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1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30" fillId="0" borderId="0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vertical="center"/>
      <protection locked="0"/>
    </xf>
    <xf numFmtId="176" fontId="7" fillId="2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vertical="center"/>
      <protection locked="0"/>
    </xf>
    <xf numFmtId="176" fontId="6" fillId="2" borderId="1" xfId="49" applyNumberFormat="1" applyFont="1" applyFill="1" applyBorder="1" applyAlignment="1" applyProtection="1">
      <alignment horizontal="right" vertical="center"/>
      <protection locked="0"/>
    </xf>
    <xf numFmtId="176" fontId="42" fillId="0" borderId="1" xfId="49" applyNumberFormat="1" applyFont="1" applyFill="1" applyBorder="1" applyAlignment="1" applyProtection="1">
      <alignment vertical="center"/>
      <protection locked="0"/>
    </xf>
    <xf numFmtId="0" fontId="42" fillId="0" borderId="0" xfId="49" applyFont="1" applyFill="1" applyBorder="1" applyAlignment="1" applyProtection="1">
      <alignment vertical="center"/>
      <protection locked="0"/>
    </xf>
    <xf numFmtId="0" fontId="4" fillId="0" borderId="1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24" fillId="0" borderId="1" xfId="49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shrinkToFit="1"/>
      <protection locked="0"/>
    </xf>
    <xf numFmtId="176" fontId="7" fillId="0" borderId="1" xfId="49" applyNumberFormat="1" applyFont="1" applyFill="1" applyBorder="1" applyAlignment="1" applyProtection="1">
      <alignment horizontal="right" vertical="center" shrinkToFit="1"/>
      <protection locked="0"/>
    </xf>
    <xf numFmtId="176" fontId="6" fillId="0" borderId="1" xfId="49" applyNumberFormat="1" applyFont="1" applyFill="1" applyBorder="1" applyAlignment="1" applyProtection="1">
      <alignment horizontal="right" vertical="center" shrinkToFit="1"/>
      <protection locked="0"/>
    </xf>
    <xf numFmtId="0" fontId="43" fillId="0" borderId="0" xfId="49" applyFont="1" applyFill="1" applyBorder="1" applyAlignment="1" applyProtection="1">
      <alignment vertical="top"/>
    </xf>
    <xf numFmtId="0" fontId="24" fillId="0" borderId="0" xfId="49" applyFont="1" applyFill="1" applyBorder="1" applyAlignment="1" applyProtection="1">
      <alignment horizontal="right"/>
    </xf>
    <xf numFmtId="0" fontId="23" fillId="0" borderId="0" xfId="49" applyFont="1" applyFill="1" applyBorder="1" applyAlignment="1" applyProtection="1">
      <alignment horizontal="center" vertical="top"/>
    </xf>
    <xf numFmtId="0" fontId="2" fillId="0" borderId="1" xfId="49" applyFont="1" applyFill="1" applyBorder="1" applyAlignment="1" applyProtection="1">
      <alignment horizontal="left" vertical="center" indent="1"/>
      <protection locked="0"/>
    </xf>
    <xf numFmtId="0" fontId="1" fillId="0" borderId="1" xfId="49" applyFont="1" applyFill="1" applyBorder="1" applyAlignment="1" applyProtection="1">
      <alignment horizontal="left" vertical="center" indent="1"/>
      <protection locked="0"/>
    </xf>
    <xf numFmtId="176" fontId="42" fillId="0" borderId="1" xfId="49" applyNumberFormat="1" applyFont="1" applyFill="1" applyBorder="1" applyAlignment="1" applyProtection="1">
      <protection locked="0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  <xf numFmtId="49" fontId="37" fillId="0" borderId="2" xfId="0" applyNumberFormat="1" applyFont="1" applyFill="1" applyBorder="1" applyAlignment="1" applyProtection="1" quotePrefix="1">
      <alignment horizontal="left" vertical="center" wrapText="1"/>
      <protection locked="0"/>
    </xf>
    <xf numFmtId="0" fontId="4" fillId="0" borderId="1" xfId="49" applyFont="1" applyFill="1" applyBorder="1" applyAlignment="1" applyProtection="1" quotePrefix="1">
      <alignment horizontal="center" vertical="center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常规 11" xfId="52"/>
    <cellStyle name="常规 2" xfId="53"/>
    <cellStyle name="常规 2 11" xfId="54"/>
    <cellStyle name="常规 2 2" xfId="55"/>
    <cellStyle name="常规 3" xfId="56"/>
    <cellStyle name="常规 3 2" xfId="57"/>
    <cellStyle name="常规 3 3" xfId="58"/>
    <cellStyle name="常规 4" xfId="59"/>
    <cellStyle name="常规 5" xfId="60"/>
    <cellStyle name="常规 6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35"/>
    </row>
    <row r="2" ht="57" customHeight="1" spans="1:1">
      <c r="A2" s="236" t="s">
        <v>0</v>
      </c>
    </row>
    <row r="3" ht="57" customHeight="1" spans="1:1">
      <c r="A3" s="236" t="s">
        <v>1</v>
      </c>
    </row>
    <row r="4" ht="169.5" customHeight="1" spans="1:1">
      <c r="A4" s="235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9"/>
  <sheetViews>
    <sheetView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N10" sqref="N10"/>
    </sheetView>
  </sheetViews>
  <sheetFormatPr defaultColWidth="9.13888888888889" defaultRowHeight="14.25" customHeight="1"/>
  <cols>
    <col min="1" max="8" width="15.712962962963" style="35" customWidth="1"/>
    <col min="9" max="27" width="12.712962962963" style="35" customWidth="1"/>
    <col min="28" max="16384" width="9.13888888888889" style="35"/>
  </cols>
  <sheetData>
    <row r="1" s="67" customFormat="1" ht="13.5" customHeight="1" spans="5:27">
      <c r="E1" s="152"/>
      <c r="F1" s="152"/>
      <c r="G1" s="152"/>
      <c r="H1" s="152"/>
      <c r="I1" s="65"/>
      <c r="J1" s="65"/>
      <c r="K1" s="65"/>
      <c r="L1" s="65"/>
      <c r="M1" s="65"/>
      <c r="N1" s="65"/>
      <c r="O1" s="65"/>
      <c r="P1" s="65"/>
      <c r="Q1" s="65"/>
      <c r="AA1" s="66"/>
    </row>
    <row r="2" s="67" customFormat="1" ht="51.95" customHeight="1" spans="1:27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="87" customFormat="1" ht="24" customHeight="1" spans="1:27">
      <c r="A3" s="94" t="str">
        <f>"部门名称："&amp;封面!$A$2</f>
        <v>部门名称：大理白族自治州商务局</v>
      </c>
      <c r="B3" s="94"/>
      <c r="C3" s="94"/>
      <c r="D3" s="94"/>
      <c r="E3" s="94"/>
      <c r="F3" s="94"/>
      <c r="G3" s="94"/>
      <c r="H3" s="94"/>
      <c r="I3" s="95"/>
      <c r="J3" s="95"/>
      <c r="K3" s="95"/>
      <c r="L3" s="95"/>
      <c r="M3" s="95"/>
      <c r="N3" s="95"/>
      <c r="O3" s="95"/>
      <c r="P3" s="95"/>
      <c r="Q3" s="95"/>
      <c r="Z3" s="88" t="s">
        <v>20</v>
      </c>
      <c r="AA3" s="88"/>
    </row>
    <row r="4" ht="24" customHeight="1" spans="1:27">
      <c r="A4" s="59" t="s">
        <v>363</v>
      </c>
      <c r="B4" s="59" t="s">
        <v>237</v>
      </c>
      <c r="C4" s="59" t="s">
        <v>238</v>
      </c>
      <c r="D4" s="59" t="s">
        <v>364</v>
      </c>
      <c r="E4" s="59" t="s">
        <v>239</v>
      </c>
      <c r="F4" s="59" t="s">
        <v>240</v>
      </c>
      <c r="G4" s="59" t="s">
        <v>365</v>
      </c>
      <c r="H4" s="59" t="s">
        <v>366</v>
      </c>
      <c r="I4" s="59" t="s">
        <v>75</v>
      </c>
      <c r="J4" s="157" t="s">
        <v>76</v>
      </c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97" t="s">
        <v>63</v>
      </c>
      <c r="W4" s="107"/>
      <c r="X4" s="107"/>
      <c r="Y4" s="107"/>
      <c r="Z4" s="107"/>
      <c r="AA4" s="113"/>
    </row>
    <row r="5" ht="24" customHeight="1" spans="1:27">
      <c r="A5" s="59"/>
      <c r="B5" s="59"/>
      <c r="C5" s="59"/>
      <c r="D5" s="59"/>
      <c r="E5" s="59"/>
      <c r="F5" s="59"/>
      <c r="G5" s="59"/>
      <c r="H5" s="59"/>
      <c r="I5" s="59"/>
      <c r="J5" s="96" t="s">
        <v>77</v>
      </c>
      <c r="K5" s="157" t="s">
        <v>78</v>
      </c>
      <c r="L5" s="159"/>
      <c r="M5" s="96" t="s">
        <v>79</v>
      </c>
      <c r="N5" s="96" t="s">
        <v>80</v>
      </c>
      <c r="O5" s="96" t="s">
        <v>81</v>
      </c>
      <c r="P5" s="157" t="s">
        <v>82</v>
      </c>
      <c r="Q5" s="158"/>
      <c r="R5" s="158"/>
      <c r="S5" s="158"/>
      <c r="T5" s="158"/>
      <c r="U5" s="159"/>
      <c r="V5" s="96" t="s">
        <v>77</v>
      </c>
      <c r="W5" s="96" t="s">
        <v>78</v>
      </c>
      <c r="X5" s="96" t="s">
        <v>79</v>
      </c>
      <c r="Y5" s="96" t="s">
        <v>80</v>
      </c>
      <c r="Z5" s="96" t="s">
        <v>81</v>
      </c>
      <c r="AA5" s="96" t="s">
        <v>82</v>
      </c>
    </row>
    <row r="6" ht="32.25" customHeight="1" spans="1:27">
      <c r="A6" s="59"/>
      <c r="B6" s="59"/>
      <c r="C6" s="59"/>
      <c r="D6" s="59"/>
      <c r="E6" s="59"/>
      <c r="F6" s="59"/>
      <c r="G6" s="59"/>
      <c r="H6" s="59"/>
      <c r="I6" s="59"/>
      <c r="J6" s="99"/>
      <c r="K6" s="59" t="s">
        <v>243</v>
      </c>
      <c r="L6" s="59" t="s">
        <v>367</v>
      </c>
      <c r="M6" s="99"/>
      <c r="N6" s="99"/>
      <c r="O6" s="99"/>
      <c r="P6" s="96" t="s">
        <v>77</v>
      </c>
      <c r="Q6" s="96" t="s">
        <v>83</v>
      </c>
      <c r="R6" s="96" t="s">
        <v>84</v>
      </c>
      <c r="S6" s="96" t="s">
        <v>85</v>
      </c>
      <c r="T6" s="96" t="s">
        <v>86</v>
      </c>
      <c r="U6" s="96" t="s">
        <v>87</v>
      </c>
      <c r="V6" s="99"/>
      <c r="W6" s="99"/>
      <c r="X6" s="99"/>
      <c r="Y6" s="99"/>
      <c r="Z6" s="99"/>
      <c r="AA6" s="99"/>
    </row>
    <row r="7" ht="24" customHeight="1" spans="1:2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 t="s">
        <v>368</v>
      </c>
      <c r="J7" s="80" t="s">
        <v>369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 t="s">
        <v>370</v>
      </c>
      <c r="Q7" s="80">
        <v>17</v>
      </c>
      <c r="R7" s="80">
        <v>18</v>
      </c>
      <c r="S7" s="80">
        <v>19</v>
      </c>
      <c r="T7" s="80">
        <v>20</v>
      </c>
      <c r="U7" s="80">
        <v>21</v>
      </c>
      <c r="V7" s="80" t="s">
        <v>371</v>
      </c>
      <c r="W7" s="80">
        <v>23</v>
      </c>
      <c r="X7" s="80">
        <v>24</v>
      </c>
      <c r="Y7" s="80">
        <v>25</v>
      </c>
      <c r="Z7" s="80">
        <v>26</v>
      </c>
      <c r="AA7" s="80">
        <v>27</v>
      </c>
    </row>
    <row r="8" ht="24" customHeight="1" spans="1:27">
      <c r="A8" s="153" t="s">
        <v>372</v>
      </c>
      <c r="B8" s="153" t="s">
        <v>373</v>
      </c>
      <c r="C8" s="153" t="s">
        <v>374</v>
      </c>
      <c r="D8" s="237" t="s">
        <v>0</v>
      </c>
      <c r="E8" s="153" t="s">
        <v>126</v>
      </c>
      <c r="F8" s="153" t="s">
        <v>127</v>
      </c>
      <c r="G8" s="153" t="s">
        <v>375</v>
      </c>
      <c r="H8" s="153" t="s">
        <v>376</v>
      </c>
      <c r="I8" s="160">
        <v>400000</v>
      </c>
      <c r="J8" s="160">
        <v>400000</v>
      </c>
      <c r="K8" s="160">
        <v>400000</v>
      </c>
      <c r="L8" s="160">
        <v>400000</v>
      </c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</row>
    <row r="9" ht="24" customHeight="1" spans="1:27">
      <c r="A9" s="153" t="s">
        <v>377</v>
      </c>
      <c r="B9" s="153" t="s">
        <v>378</v>
      </c>
      <c r="C9" s="153" t="s">
        <v>379</v>
      </c>
      <c r="D9" s="237" t="s">
        <v>0</v>
      </c>
      <c r="E9" s="153" t="s">
        <v>126</v>
      </c>
      <c r="F9" s="153" t="s">
        <v>127</v>
      </c>
      <c r="G9" s="153" t="s">
        <v>300</v>
      </c>
      <c r="H9" s="153" t="s">
        <v>301</v>
      </c>
      <c r="I9" s="160">
        <v>21160</v>
      </c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>
        <v>21160</v>
      </c>
      <c r="W9" s="160">
        <v>21160</v>
      </c>
      <c r="X9" s="160"/>
      <c r="Y9" s="160"/>
      <c r="Z9" s="162"/>
      <c r="AA9" s="162"/>
    </row>
    <row r="10" ht="24" customHeight="1" spans="1:27">
      <c r="A10" s="153" t="s">
        <v>377</v>
      </c>
      <c r="B10" s="153" t="s">
        <v>378</v>
      </c>
      <c r="C10" s="153" t="s">
        <v>379</v>
      </c>
      <c r="D10" s="237" t="s">
        <v>0</v>
      </c>
      <c r="E10" s="153" t="s">
        <v>126</v>
      </c>
      <c r="F10" s="153" t="s">
        <v>127</v>
      </c>
      <c r="G10" s="153" t="s">
        <v>380</v>
      </c>
      <c r="H10" s="153" t="s">
        <v>381</v>
      </c>
      <c r="I10" s="160">
        <v>3193</v>
      </c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>
        <v>3193</v>
      </c>
      <c r="W10" s="160">
        <v>3193</v>
      </c>
      <c r="X10" s="160"/>
      <c r="Y10" s="160"/>
      <c r="Z10" s="162"/>
      <c r="AA10" s="162"/>
    </row>
    <row r="11" ht="24" customHeight="1" spans="1:27">
      <c r="A11" s="153" t="s">
        <v>377</v>
      </c>
      <c r="B11" s="153" t="s">
        <v>378</v>
      </c>
      <c r="C11" s="153" t="s">
        <v>379</v>
      </c>
      <c r="D11" s="237" t="s">
        <v>0</v>
      </c>
      <c r="E11" s="153" t="s">
        <v>126</v>
      </c>
      <c r="F11" s="153" t="s">
        <v>127</v>
      </c>
      <c r="G11" s="153" t="s">
        <v>380</v>
      </c>
      <c r="H11" s="153" t="s">
        <v>381</v>
      </c>
      <c r="I11" s="160">
        <v>100000</v>
      </c>
      <c r="J11" s="160">
        <v>100000</v>
      </c>
      <c r="K11" s="160">
        <v>100000</v>
      </c>
      <c r="L11" s="160">
        <v>100000</v>
      </c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2"/>
      <c r="AA11" s="162"/>
    </row>
    <row r="12" ht="24" customHeight="1" spans="1:27">
      <c r="A12" s="153" t="s">
        <v>377</v>
      </c>
      <c r="B12" s="153" t="s">
        <v>378</v>
      </c>
      <c r="C12" s="153" t="s">
        <v>379</v>
      </c>
      <c r="D12" s="237" t="s">
        <v>0</v>
      </c>
      <c r="E12" s="153" t="s">
        <v>126</v>
      </c>
      <c r="F12" s="153" t="s">
        <v>127</v>
      </c>
      <c r="G12" s="153" t="s">
        <v>382</v>
      </c>
      <c r="H12" s="153" t="s">
        <v>383</v>
      </c>
      <c r="I12" s="160">
        <v>340000</v>
      </c>
      <c r="J12" s="160">
        <v>340000</v>
      </c>
      <c r="K12" s="160">
        <v>340000</v>
      </c>
      <c r="L12" s="160">
        <v>340000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2"/>
      <c r="AA12" s="162"/>
    </row>
    <row r="13" ht="24" customHeight="1" spans="1:27">
      <c r="A13" s="153" t="s">
        <v>377</v>
      </c>
      <c r="B13" s="153" t="s">
        <v>378</v>
      </c>
      <c r="C13" s="153" t="s">
        <v>379</v>
      </c>
      <c r="D13" s="237" t="s">
        <v>0</v>
      </c>
      <c r="E13" s="153" t="s">
        <v>126</v>
      </c>
      <c r="F13" s="153" t="s">
        <v>127</v>
      </c>
      <c r="G13" s="153" t="s">
        <v>308</v>
      </c>
      <c r="H13" s="153" t="s">
        <v>309</v>
      </c>
      <c r="I13" s="160">
        <v>56347</v>
      </c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>
        <v>56347</v>
      </c>
      <c r="W13" s="160">
        <v>56347</v>
      </c>
      <c r="X13" s="160"/>
      <c r="Y13" s="160"/>
      <c r="Z13" s="162"/>
      <c r="AA13" s="162"/>
    </row>
    <row r="14" ht="24" customHeight="1" spans="1:27">
      <c r="A14" s="153" t="s">
        <v>377</v>
      </c>
      <c r="B14" s="153" t="s">
        <v>378</v>
      </c>
      <c r="C14" s="153" t="s">
        <v>379</v>
      </c>
      <c r="D14" s="237" t="s">
        <v>0</v>
      </c>
      <c r="E14" s="153" t="s">
        <v>126</v>
      </c>
      <c r="F14" s="153" t="s">
        <v>127</v>
      </c>
      <c r="G14" s="153" t="s">
        <v>384</v>
      </c>
      <c r="H14" s="153" t="s">
        <v>385</v>
      </c>
      <c r="I14" s="160">
        <v>57600</v>
      </c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>
        <v>57600</v>
      </c>
      <c r="W14" s="160">
        <v>57600</v>
      </c>
      <c r="X14" s="160"/>
      <c r="Y14" s="160"/>
      <c r="Z14" s="162"/>
      <c r="AA14" s="162"/>
    </row>
    <row r="15" ht="24" customHeight="1" spans="1:27">
      <c r="A15" s="153" t="s">
        <v>377</v>
      </c>
      <c r="B15" s="153" t="s">
        <v>378</v>
      </c>
      <c r="C15" s="153" t="s">
        <v>379</v>
      </c>
      <c r="D15" s="237" t="s">
        <v>0</v>
      </c>
      <c r="E15" s="153" t="s">
        <v>126</v>
      </c>
      <c r="F15" s="153" t="s">
        <v>127</v>
      </c>
      <c r="G15" s="153" t="s">
        <v>375</v>
      </c>
      <c r="H15" s="153" t="s">
        <v>376</v>
      </c>
      <c r="I15" s="160">
        <v>60000</v>
      </c>
      <c r="J15" s="160">
        <v>60000</v>
      </c>
      <c r="K15" s="160">
        <v>60000</v>
      </c>
      <c r="L15" s="160">
        <v>60000</v>
      </c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2"/>
      <c r="AA15" s="162"/>
    </row>
    <row r="16" ht="24" customHeight="1" spans="1:27">
      <c r="A16" s="153" t="s">
        <v>377</v>
      </c>
      <c r="B16" s="153" t="s">
        <v>378</v>
      </c>
      <c r="C16" s="153" t="s">
        <v>379</v>
      </c>
      <c r="D16" s="237" t="s">
        <v>0</v>
      </c>
      <c r="E16" s="153" t="s">
        <v>126</v>
      </c>
      <c r="F16" s="153" t="s">
        <v>127</v>
      </c>
      <c r="G16" s="153" t="s">
        <v>293</v>
      </c>
      <c r="H16" s="153" t="s">
        <v>294</v>
      </c>
      <c r="I16" s="160">
        <v>100000</v>
      </c>
      <c r="J16" s="160">
        <v>100000</v>
      </c>
      <c r="K16" s="160">
        <v>100000</v>
      </c>
      <c r="L16" s="160">
        <v>100000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2"/>
      <c r="AA16" s="162"/>
    </row>
    <row r="17" ht="24" customHeight="1" spans="1:27">
      <c r="A17" s="153" t="s">
        <v>386</v>
      </c>
      <c r="B17" s="153" t="s">
        <v>387</v>
      </c>
      <c r="C17" s="153" t="s">
        <v>388</v>
      </c>
      <c r="D17" s="237" t="s">
        <v>0</v>
      </c>
      <c r="E17" s="153" t="s">
        <v>122</v>
      </c>
      <c r="F17" s="153" t="s">
        <v>123</v>
      </c>
      <c r="G17" s="153" t="s">
        <v>375</v>
      </c>
      <c r="H17" s="153" t="s">
        <v>376</v>
      </c>
      <c r="I17" s="160">
        <v>2700000</v>
      </c>
      <c r="J17" s="160">
        <v>2700000</v>
      </c>
      <c r="K17" s="160">
        <v>2700000</v>
      </c>
      <c r="L17" s="160">
        <v>2700000</v>
      </c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2"/>
      <c r="AA17" s="162"/>
    </row>
    <row r="18" ht="24" customHeight="1" spans="1:27">
      <c r="A18" s="153" t="s">
        <v>372</v>
      </c>
      <c r="B18" s="153" t="s">
        <v>389</v>
      </c>
      <c r="C18" s="153" t="s">
        <v>390</v>
      </c>
      <c r="D18" s="237" t="s">
        <v>0</v>
      </c>
      <c r="E18" s="153" t="s">
        <v>126</v>
      </c>
      <c r="F18" s="153" t="s">
        <v>127</v>
      </c>
      <c r="G18" s="153" t="s">
        <v>391</v>
      </c>
      <c r="H18" s="153" t="s">
        <v>392</v>
      </c>
      <c r="I18" s="160">
        <v>440000</v>
      </c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>
        <v>440000</v>
      </c>
      <c r="W18" s="160">
        <v>440000</v>
      </c>
      <c r="X18" s="160"/>
      <c r="Y18" s="160"/>
      <c r="Z18" s="162"/>
      <c r="AA18" s="162"/>
    </row>
    <row r="19" ht="24" customHeight="1" spans="1:27">
      <c r="A19" s="153" t="s">
        <v>372</v>
      </c>
      <c r="B19" s="153" t="s">
        <v>389</v>
      </c>
      <c r="C19" s="153" t="s">
        <v>390</v>
      </c>
      <c r="D19" s="237" t="s">
        <v>0</v>
      </c>
      <c r="E19" s="153" t="s">
        <v>168</v>
      </c>
      <c r="F19" s="153" t="s">
        <v>167</v>
      </c>
      <c r="G19" s="153" t="s">
        <v>375</v>
      </c>
      <c r="H19" s="153" t="s">
        <v>376</v>
      </c>
      <c r="I19" s="160">
        <v>2000000</v>
      </c>
      <c r="J19" s="160">
        <v>2000000</v>
      </c>
      <c r="K19" s="160">
        <v>2000000</v>
      </c>
      <c r="L19" s="160">
        <v>2000000</v>
      </c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2"/>
      <c r="AA19" s="162"/>
    </row>
    <row r="20" ht="24" customHeight="1" spans="1:27">
      <c r="A20" s="153" t="s">
        <v>377</v>
      </c>
      <c r="B20" s="153" t="s">
        <v>393</v>
      </c>
      <c r="C20" s="153" t="s">
        <v>394</v>
      </c>
      <c r="D20" s="237" t="s">
        <v>0</v>
      </c>
      <c r="E20" s="153" t="s">
        <v>126</v>
      </c>
      <c r="F20" s="153" t="s">
        <v>127</v>
      </c>
      <c r="G20" s="153" t="s">
        <v>375</v>
      </c>
      <c r="H20" s="153" t="s">
        <v>376</v>
      </c>
      <c r="I20" s="160">
        <v>730000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>
        <v>730000</v>
      </c>
      <c r="W20" s="160">
        <v>730000</v>
      </c>
      <c r="X20" s="160"/>
      <c r="Y20" s="160"/>
      <c r="Z20" s="162"/>
      <c r="AA20" s="162"/>
    </row>
    <row r="21" ht="24" customHeight="1" spans="1:27">
      <c r="A21" s="153" t="s">
        <v>377</v>
      </c>
      <c r="B21" s="153" t="s">
        <v>393</v>
      </c>
      <c r="C21" s="153" t="s">
        <v>394</v>
      </c>
      <c r="D21" s="237" t="s">
        <v>0</v>
      </c>
      <c r="E21" s="153" t="s">
        <v>126</v>
      </c>
      <c r="F21" s="153" t="s">
        <v>127</v>
      </c>
      <c r="G21" s="153" t="s">
        <v>375</v>
      </c>
      <c r="H21" s="153" t="s">
        <v>376</v>
      </c>
      <c r="I21" s="160">
        <v>1560000</v>
      </c>
      <c r="J21" s="160">
        <v>1560000</v>
      </c>
      <c r="K21" s="160">
        <v>1560000</v>
      </c>
      <c r="L21" s="160">
        <v>1560000</v>
      </c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2"/>
      <c r="AA21" s="162"/>
    </row>
    <row r="22" ht="24" customHeight="1" spans="1:27">
      <c r="A22" s="153" t="s">
        <v>377</v>
      </c>
      <c r="B22" s="153" t="s">
        <v>395</v>
      </c>
      <c r="C22" s="153" t="s">
        <v>396</v>
      </c>
      <c r="D22" s="237" t="s">
        <v>0</v>
      </c>
      <c r="E22" s="153" t="s">
        <v>124</v>
      </c>
      <c r="F22" s="153" t="s">
        <v>125</v>
      </c>
      <c r="G22" s="153" t="s">
        <v>375</v>
      </c>
      <c r="H22" s="153" t="s">
        <v>376</v>
      </c>
      <c r="I22" s="160">
        <v>500000</v>
      </c>
      <c r="J22" s="160">
        <v>500000</v>
      </c>
      <c r="K22" s="160">
        <v>500000</v>
      </c>
      <c r="L22" s="160">
        <v>500000</v>
      </c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2"/>
      <c r="AA22" s="162"/>
    </row>
    <row r="23" ht="24" customHeight="1" spans="1:27">
      <c r="A23" s="153" t="s">
        <v>386</v>
      </c>
      <c r="B23" s="153" t="s">
        <v>397</v>
      </c>
      <c r="C23" s="153" t="s">
        <v>398</v>
      </c>
      <c r="D23" s="237" t="s">
        <v>0</v>
      </c>
      <c r="E23" s="153" t="s">
        <v>160</v>
      </c>
      <c r="F23" s="153" t="s">
        <v>161</v>
      </c>
      <c r="G23" s="153" t="s">
        <v>375</v>
      </c>
      <c r="H23" s="153" t="s">
        <v>376</v>
      </c>
      <c r="I23" s="160">
        <v>13294000</v>
      </c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>
        <v>13294000</v>
      </c>
      <c r="W23" s="160">
        <v>13294000</v>
      </c>
      <c r="X23" s="160"/>
      <c r="Y23" s="160"/>
      <c r="Z23" s="162"/>
      <c r="AA23" s="162"/>
    </row>
    <row r="24" ht="24" customHeight="1" spans="1:27">
      <c r="A24" s="153" t="s">
        <v>386</v>
      </c>
      <c r="B24" s="153" t="s">
        <v>399</v>
      </c>
      <c r="C24" s="153" t="s">
        <v>400</v>
      </c>
      <c r="D24" s="237" t="s">
        <v>0</v>
      </c>
      <c r="E24" s="153" t="s">
        <v>154</v>
      </c>
      <c r="F24" s="153" t="s">
        <v>155</v>
      </c>
      <c r="G24" s="153" t="s">
        <v>375</v>
      </c>
      <c r="H24" s="153" t="s">
        <v>376</v>
      </c>
      <c r="I24" s="160">
        <v>82100</v>
      </c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>
        <v>82100</v>
      </c>
      <c r="W24" s="160">
        <v>82100</v>
      </c>
      <c r="X24" s="160"/>
      <c r="Y24" s="160"/>
      <c r="Z24" s="162"/>
      <c r="AA24" s="162"/>
    </row>
    <row r="25" ht="24" customHeight="1" spans="1:27">
      <c r="A25" s="153" t="s">
        <v>377</v>
      </c>
      <c r="B25" s="153" t="s">
        <v>401</v>
      </c>
      <c r="C25" s="153" t="s">
        <v>402</v>
      </c>
      <c r="D25" s="237" t="s">
        <v>0</v>
      </c>
      <c r="E25" s="153" t="s">
        <v>126</v>
      </c>
      <c r="F25" s="153" t="s">
        <v>127</v>
      </c>
      <c r="G25" s="153" t="s">
        <v>375</v>
      </c>
      <c r="H25" s="153" t="s">
        <v>376</v>
      </c>
      <c r="I25" s="160">
        <v>535000</v>
      </c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>
        <v>535000</v>
      </c>
      <c r="W25" s="160">
        <v>535000</v>
      </c>
      <c r="X25" s="160"/>
      <c r="Y25" s="160"/>
      <c r="Z25" s="162"/>
      <c r="AA25" s="162"/>
    </row>
    <row r="26" ht="24" customHeight="1" spans="1:27">
      <c r="A26" s="153" t="s">
        <v>377</v>
      </c>
      <c r="B26" s="153" t="s">
        <v>403</v>
      </c>
      <c r="C26" s="153" t="s">
        <v>404</v>
      </c>
      <c r="D26" s="237" t="s">
        <v>0</v>
      </c>
      <c r="E26" s="153" t="s">
        <v>164</v>
      </c>
      <c r="F26" s="153" t="s">
        <v>165</v>
      </c>
      <c r="G26" s="153" t="s">
        <v>375</v>
      </c>
      <c r="H26" s="153" t="s">
        <v>376</v>
      </c>
      <c r="I26" s="160">
        <v>1257363.29</v>
      </c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>
        <v>1257363.29</v>
      </c>
      <c r="W26" s="160">
        <v>1257363.29</v>
      </c>
      <c r="X26" s="160"/>
      <c r="Y26" s="160"/>
      <c r="Z26" s="162"/>
      <c r="AA26" s="162"/>
    </row>
    <row r="27" ht="24" customHeight="1" spans="1:27">
      <c r="A27" s="153" t="s">
        <v>377</v>
      </c>
      <c r="B27" s="153" t="s">
        <v>405</v>
      </c>
      <c r="C27" s="153" t="s">
        <v>406</v>
      </c>
      <c r="D27" s="237" t="s">
        <v>0</v>
      </c>
      <c r="E27" s="153" t="s">
        <v>164</v>
      </c>
      <c r="F27" s="153" t="s">
        <v>165</v>
      </c>
      <c r="G27" s="153" t="s">
        <v>375</v>
      </c>
      <c r="H27" s="153" t="s">
        <v>376</v>
      </c>
      <c r="I27" s="160">
        <v>1507160</v>
      </c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>
        <v>1507160</v>
      </c>
      <c r="W27" s="160">
        <v>1507160</v>
      </c>
      <c r="X27" s="160"/>
      <c r="Y27" s="160"/>
      <c r="Z27" s="162"/>
      <c r="AA27" s="162"/>
    </row>
    <row r="28" ht="24" customHeight="1" spans="1:27">
      <c r="A28" s="153" t="s">
        <v>377</v>
      </c>
      <c r="B28" s="153" t="s">
        <v>407</v>
      </c>
      <c r="C28" s="153" t="s">
        <v>408</v>
      </c>
      <c r="D28" s="237" t="s">
        <v>0</v>
      </c>
      <c r="E28" s="153" t="s">
        <v>126</v>
      </c>
      <c r="F28" s="153" t="s">
        <v>127</v>
      </c>
      <c r="G28" s="153" t="s">
        <v>375</v>
      </c>
      <c r="H28" s="153" t="s">
        <v>376</v>
      </c>
      <c r="I28" s="160">
        <v>500000</v>
      </c>
      <c r="J28" s="160">
        <v>500000</v>
      </c>
      <c r="K28" s="160">
        <v>500000</v>
      </c>
      <c r="L28" s="160">
        <v>500000</v>
      </c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2"/>
      <c r="AA28" s="162"/>
    </row>
    <row r="29" ht="18.75" customHeight="1" spans="1:27">
      <c r="A29" s="155" t="s">
        <v>175</v>
      </c>
      <c r="B29" s="155"/>
      <c r="C29" s="156"/>
      <c r="D29" s="156"/>
      <c r="E29" s="156"/>
      <c r="F29" s="156"/>
      <c r="G29" s="156"/>
      <c r="H29" s="156"/>
      <c r="I29" s="161">
        <v>26243923.29</v>
      </c>
      <c r="J29" s="161">
        <v>8260000</v>
      </c>
      <c r="K29" s="161">
        <v>8260000</v>
      </c>
      <c r="L29" s="161">
        <v>8260000</v>
      </c>
      <c r="M29" s="161"/>
      <c r="N29" s="161"/>
      <c r="O29" s="161"/>
      <c r="P29" s="161"/>
      <c r="Q29" s="161"/>
      <c r="R29" s="161"/>
      <c r="S29" s="161"/>
      <c r="T29" s="161"/>
      <c r="U29" s="161"/>
      <c r="V29" s="161">
        <v>17983923.29</v>
      </c>
      <c r="W29" s="161">
        <v>17983923.29</v>
      </c>
      <c r="X29" s="161"/>
      <c r="Y29" s="161"/>
      <c r="Z29" s="161"/>
      <c r="AA29" s="161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55"/>
  <sheetViews>
    <sheetView showZeros="0" view="pageBreakPreview" zoomScaleNormal="70" workbookViewId="0">
      <pane xSplit="1" ySplit="5" topLeftCell="B35" activePane="bottomRight" state="frozen"/>
      <selection/>
      <selection pane="topRight"/>
      <selection pane="bottomLeft"/>
      <selection pane="bottomRight" activeCell="C34" sqref="C34:C38"/>
    </sheetView>
  </sheetViews>
  <sheetFormatPr defaultColWidth="9.13888888888889" defaultRowHeight="12"/>
  <cols>
    <col min="1" max="1" width="34.287037037037" style="34" customWidth="1"/>
    <col min="2" max="2" width="19.8518518518519" style="34" customWidth="1"/>
    <col min="3" max="3" width="24.3333333333333" style="34" customWidth="1"/>
    <col min="4" max="6" width="19.8518518518519" style="34" customWidth="1"/>
    <col min="7" max="7" width="19.8518518518519" style="54" customWidth="1"/>
    <col min="8" max="8" width="19.8518518518519" style="34" customWidth="1"/>
    <col min="9" max="10" width="19.8518518518519" style="54" customWidth="1"/>
    <col min="11" max="11" width="19.8518518518519" style="34" customWidth="1"/>
    <col min="12" max="16384" width="9.13888888888889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4"/>
    </row>
    <row r="2" s="147" customFormat="1" ht="36" customHeight="1" spans="1:1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"部门名称："&amp;封面!$A$2</f>
        <v>部门名称：大理白族自治州商务局</v>
      </c>
      <c r="B3" s="57"/>
      <c r="C3" s="58"/>
      <c r="D3" s="58"/>
      <c r="E3" s="58"/>
      <c r="F3" s="58"/>
      <c r="G3" s="53"/>
      <c r="H3" s="58"/>
      <c r="I3" s="53"/>
      <c r="K3" s="58"/>
    </row>
    <row r="4" ht="44.25" customHeight="1" spans="1:11">
      <c r="A4" s="59" t="s">
        <v>409</v>
      </c>
      <c r="B4" s="59" t="s">
        <v>237</v>
      </c>
      <c r="C4" s="59" t="s">
        <v>410</v>
      </c>
      <c r="D4" s="59" t="s">
        <v>411</v>
      </c>
      <c r="E4" s="59" t="s">
        <v>412</v>
      </c>
      <c r="F4" s="59" t="s">
        <v>413</v>
      </c>
      <c r="G4" s="60" t="s">
        <v>414</v>
      </c>
      <c r="H4" s="59" t="s">
        <v>415</v>
      </c>
      <c r="I4" s="60" t="s">
        <v>416</v>
      </c>
      <c r="J4" s="60" t="s">
        <v>417</v>
      </c>
      <c r="K4" s="59" t="s">
        <v>418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62" t="s">
        <v>0</v>
      </c>
      <c r="B6" s="62"/>
      <c r="C6" s="59"/>
      <c r="D6" s="59"/>
      <c r="E6" s="59"/>
      <c r="F6" s="59"/>
      <c r="G6" s="60"/>
      <c r="H6" s="59"/>
      <c r="I6" s="60"/>
      <c r="J6" s="60"/>
      <c r="K6" s="59"/>
    </row>
    <row r="7" ht="30" customHeight="1" spans="1:11">
      <c r="A7" s="61" t="s">
        <v>0</v>
      </c>
      <c r="B7" s="61"/>
      <c r="C7" s="59"/>
      <c r="D7" s="59"/>
      <c r="E7" s="59"/>
      <c r="F7" s="59"/>
      <c r="G7" s="60"/>
      <c r="H7" s="59"/>
      <c r="I7" s="60"/>
      <c r="J7" s="60"/>
      <c r="K7" s="59"/>
    </row>
    <row r="8" ht="30" customHeight="1" spans="1:11">
      <c r="A8" s="148" t="s">
        <v>360</v>
      </c>
      <c r="B8" s="62" t="s">
        <v>359</v>
      </c>
      <c r="C8" s="96" t="s">
        <v>419</v>
      </c>
      <c r="D8" s="96" t="s">
        <v>420</v>
      </c>
      <c r="E8" s="59" t="s">
        <v>421</v>
      </c>
      <c r="F8" s="59" t="s">
        <v>422</v>
      </c>
      <c r="G8" s="60" t="s">
        <v>423</v>
      </c>
      <c r="H8" s="59">
        <v>4</v>
      </c>
      <c r="I8" s="60" t="s">
        <v>424</v>
      </c>
      <c r="J8" s="238" t="s">
        <v>425</v>
      </c>
      <c r="K8" s="59" t="s">
        <v>426</v>
      </c>
    </row>
    <row r="9" ht="30" customHeight="1" spans="1:11">
      <c r="A9" s="148" t="s">
        <v>360</v>
      </c>
      <c r="B9" s="62" t="s">
        <v>359</v>
      </c>
      <c r="C9" s="98"/>
      <c r="D9" s="99"/>
      <c r="E9" s="59" t="s">
        <v>427</v>
      </c>
      <c r="F9" s="59" t="s">
        <v>428</v>
      </c>
      <c r="G9" s="60" t="s">
        <v>423</v>
      </c>
      <c r="H9" s="59" t="s">
        <v>429</v>
      </c>
      <c r="I9" s="60"/>
      <c r="J9" s="238" t="s">
        <v>430</v>
      </c>
      <c r="K9" s="59" t="s">
        <v>428</v>
      </c>
    </row>
    <row r="10" ht="30" customHeight="1" spans="1:11">
      <c r="A10" s="148" t="s">
        <v>360</v>
      </c>
      <c r="B10" s="62" t="s">
        <v>359</v>
      </c>
      <c r="C10" s="98"/>
      <c r="D10" s="59" t="s">
        <v>431</v>
      </c>
      <c r="E10" s="59" t="s">
        <v>432</v>
      </c>
      <c r="F10" s="59" t="s">
        <v>433</v>
      </c>
      <c r="G10" s="60" t="s">
        <v>434</v>
      </c>
      <c r="H10" s="59" t="s">
        <v>435</v>
      </c>
      <c r="I10" s="60" t="s">
        <v>94</v>
      </c>
      <c r="J10" s="60" t="s">
        <v>430</v>
      </c>
      <c r="K10" s="59" t="s">
        <v>435</v>
      </c>
    </row>
    <row r="11" ht="30" customHeight="1" spans="1:11">
      <c r="A11" s="148" t="s">
        <v>360</v>
      </c>
      <c r="B11" s="62" t="s">
        <v>359</v>
      </c>
      <c r="C11" s="99"/>
      <c r="D11" s="59" t="s">
        <v>436</v>
      </c>
      <c r="E11" s="59" t="s">
        <v>437</v>
      </c>
      <c r="F11" s="59" t="s">
        <v>438</v>
      </c>
      <c r="G11" s="60" t="s">
        <v>434</v>
      </c>
      <c r="H11" s="59" t="s">
        <v>439</v>
      </c>
      <c r="I11" s="60" t="s">
        <v>440</v>
      </c>
      <c r="J11" s="60" t="s">
        <v>425</v>
      </c>
      <c r="K11" s="59" t="s">
        <v>438</v>
      </c>
    </row>
    <row r="12" ht="30" customHeight="1" spans="1:11">
      <c r="A12" s="148" t="s">
        <v>379</v>
      </c>
      <c r="B12" s="62" t="s">
        <v>378</v>
      </c>
      <c r="C12" s="96" t="s">
        <v>441</v>
      </c>
      <c r="D12" s="96" t="s">
        <v>420</v>
      </c>
      <c r="E12" s="96" t="s">
        <v>421</v>
      </c>
      <c r="F12" s="59" t="s">
        <v>442</v>
      </c>
      <c r="G12" s="60" t="s">
        <v>434</v>
      </c>
      <c r="H12" s="59" t="s">
        <v>253</v>
      </c>
      <c r="I12" s="60" t="s">
        <v>443</v>
      </c>
      <c r="J12" s="60" t="s">
        <v>425</v>
      </c>
      <c r="K12" s="59" t="s">
        <v>444</v>
      </c>
    </row>
    <row r="13" ht="30" customHeight="1" spans="1:11">
      <c r="A13" s="148" t="s">
        <v>379</v>
      </c>
      <c r="B13" s="62" t="s">
        <v>378</v>
      </c>
      <c r="C13" s="98"/>
      <c r="D13" s="98"/>
      <c r="E13" s="98"/>
      <c r="F13" s="59" t="s">
        <v>445</v>
      </c>
      <c r="G13" s="60" t="s">
        <v>434</v>
      </c>
      <c r="H13" s="59" t="s">
        <v>216</v>
      </c>
      <c r="I13" s="60" t="s">
        <v>446</v>
      </c>
      <c r="J13" s="60" t="s">
        <v>425</v>
      </c>
      <c r="K13" s="59" t="s">
        <v>447</v>
      </c>
    </row>
    <row r="14" ht="30" customHeight="1" spans="1:11">
      <c r="A14" s="148" t="s">
        <v>379</v>
      </c>
      <c r="B14" s="62" t="s">
        <v>378</v>
      </c>
      <c r="C14" s="98"/>
      <c r="D14" s="98"/>
      <c r="E14" s="98"/>
      <c r="F14" s="59" t="s">
        <v>448</v>
      </c>
      <c r="G14" s="60" t="s">
        <v>434</v>
      </c>
      <c r="H14" s="59" t="s">
        <v>449</v>
      </c>
      <c r="I14" s="60" t="s">
        <v>443</v>
      </c>
      <c r="J14" s="60" t="s">
        <v>425</v>
      </c>
      <c r="K14" s="59" t="s">
        <v>450</v>
      </c>
    </row>
    <row r="15" ht="30" customHeight="1" spans="1:11">
      <c r="A15" s="148" t="s">
        <v>379</v>
      </c>
      <c r="B15" s="62" t="s">
        <v>378</v>
      </c>
      <c r="C15" s="98"/>
      <c r="D15" s="98"/>
      <c r="E15" s="99"/>
      <c r="F15" s="59" t="s">
        <v>451</v>
      </c>
      <c r="G15" s="60" t="s">
        <v>423</v>
      </c>
      <c r="H15" s="59" t="s">
        <v>249</v>
      </c>
      <c r="I15" s="60" t="s">
        <v>452</v>
      </c>
      <c r="J15" s="60" t="s">
        <v>425</v>
      </c>
      <c r="K15" s="59" t="s">
        <v>453</v>
      </c>
    </row>
    <row r="16" ht="30" customHeight="1" spans="1:11">
      <c r="A16" s="148" t="s">
        <v>379</v>
      </c>
      <c r="B16" s="62" t="s">
        <v>378</v>
      </c>
      <c r="C16" s="98"/>
      <c r="D16" s="98"/>
      <c r="E16" s="96" t="s">
        <v>454</v>
      </c>
      <c r="F16" s="59" t="s">
        <v>455</v>
      </c>
      <c r="G16" s="60" t="s">
        <v>434</v>
      </c>
      <c r="H16" s="59" t="s">
        <v>456</v>
      </c>
      <c r="I16" s="60" t="s">
        <v>457</v>
      </c>
      <c r="J16" s="60" t="s">
        <v>425</v>
      </c>
      <c r="K16" s="59" t="s">
        <v>458</v>
      </c>
    </row>
    <row r="17" ht="30" customHeight="1" spans="1:11">
      <c r="A17" s="148" t="s">
        <v>379</v>
      </c>
      <c r="B17" s="62" t="s">
        <v>378</v>
      </c>
      <c r="C17" s="98"/>
      <c r="D17" s="99"/>
      <c r="E17" s="99"/>
      <c r="F17" s="59" t="s">
        <v>459</v>
      </c>
      <c r="G17" s="60" t="s">
        <v>423</v>
      </c>
      <c r="H17" s="59" t="s">
        <v>460</v>
      </c>
      <c r="I17" s="60" t="s">
        <v>440</v>
      </c>
      <c r="J17" s="60" t="s">
        <v>425</v>
      </c>
      <c r="K17" s="59" t="s">
        <v>461</v>
      </c>
    </row>
    <row r="18" ht="30" customHeight="1" spans="1:11">
      <c r="A18" s="148" t="s">
        <v>379</v>
      </c>
      <c r="B18" s="62" t="s">
        <v>378</v>
      </c>
      <c r="C18" s="98"/>
      <c r="D18" s="96" t="s">
        <v>431</v>
      </c>
      <c r="E18" s="96" t="s">
        <v>462</v>
      </c>
      <c r="F18" s="59" t="s">
        <v>463</v>
      </c>
      <c r="G18" s="60" t="s">
        <v>434</v>
      </c>
      <c r="H18" s="59">
        <v>5</v>
      </c>
      <c r="I18" s="60" t="s">
        <v>440</v>
      </c>
      <c r="J18" s="60" t="s">
        <v>425</v>
      </c>
      <c r="K18" s="59" t="s">
        <v>464</v>
      </c>
    </row>
    <row r="19" ht="30" customHeight="1" spans="1:11">
      <c r="A19" s="148" t="s">
        <v>379</v>
      </c>
      <c r="B19" s="62" t="s">
        <v>378</v>
      </c>
      <c r="C19" s="98"/>
      <c r="D19" s="98"/>
      <c r="E19" s="98"/>
      <c r="F19" s="59" t="s">
        <v>465</v>
      </c>
      <c r="G19" s="60" t="s">
        <v>434</v>
      </c>
      <c r="H19" s="59">
        <v>5</v>
      </c>
      <c r="I19" s="60" t="s">
        <v>440</v>
      </c>
      <c r="J19" s="60" t="s">
        <v>425</v>
      </c>
      <c r="K19" s="59" t="s">
        <v>466</v>
      </c>
    </row>
    <row r="20" ht="30" customHeight="1" spans="1:11">
      <c r="A20" s="148" t="s">
        <v>379</v>
      </c>
      <c r="B20" s="62" t="s">
        <v>378</v>
      </c>
      <c r="C20" s="98"/>
      <c r="D20" s="98"/>
      <c r="E20" s="98"/>
      <c r="F20" s="59" t="s">
        <v>467</v>
      </c>
      <c r="G20" s="60" t="s">
        <v>434</v>
      </c>
      <c r="H20" s="59">
        <v>6</v>
      </c>
      <c r="I20" s="60" t="s">
        <v>440</v>
      </c>
      <c r="J20" s="60" t="s">
        <v>425</v>
      </c>
      <c r="K20" s="59" t="s">
        <v>468</v>
      </c>
    </row>
    <row r="21" ht="30" customHeight="1" spans="1:11">
      <c r="A21" s="148" t="s">
        <v>379</v>
      </c>
      <c r="B21" s="62" t="s">
        <v>378</v>
      </c>
      <c r="C21" s="98"/>
      <c r="D21" s="98"/>
      <c r="E21" s="98"/>
      <c r="F21" s="59" t="s">
        <v>469</v>
      </c>
      <c r="G21" s="60" t="s">
        <v>434</v>
      </c>
      <c r="H21" s="59" t="s">
        <v>255</v>
      </c>
      <c r="I21" s="60" t="s">
        <v>440</v>
      </c>
      <c r="J21" s="60" t="s">
        <v>425</v>
      </c>
      <c r="K21" s="59" t="s">
        <v>470</v>
      </c>
    </row>
    <row r="22" ht="30" customHeight="1" spans="1:11">
      <c r="A22" s="148" t="s">
        <v>379</v>
      </c>
      <c r="B22" s="62" t="s">
        <v>378</v>
      </c>
      <c r="C22" s="98"/>
      <c r="D22" s="98"/>
      <c r="E22" s="99"/>
      <c r="F22" s="59" t="s">
        <v>471</v>
      </c>
      <c r="G22" s="60" t="s">
        <v>434</v>
      </c>
      <c r="H22" s="59" t="s">
        <v>253</v>
      </c>
      <c r="I22" s="60" t="s">
        <v>440</v>
      </c>
      <c r="J22" s="60" t="s">
        <v>425</v>
      </c>
      <c r="K22" s="59" t="s">
        <v>472</v>
      </c>
    </row>
    <row r="23" ht="30" customHeight="1" spans="1:11">
      <c r="A23" s="148" t="s">
        <v>379</v>
      </c>
      <c r="B23" s="62" t="s">
        <v>378</v>
      </c>
      <c r="C23" s="98"/>
      <c r="D23" s="99"/>
      <c r="E23" s="59" t="s">
        <v>432</v>
      </c>
      <c r="F23" s="59" t="s">
        <v>473</v>
      </c>
      <c r="G23" s="60" t="s">
        <v>434</v>
      </c>
      <c r="H23" s="59" t="s">
        <v>460</v>
      </c>
      <c r="I23" s="60" t="s">
        <v>452</v>
      </c>
      <c r="J23" s="60" t="s">
        <v>425</v>
      </c>
      <c r="K23" s="59" t="s">
        <v>474</v>
      </c>
    </row>
    <row r="24" ht="30" customHeight="1" spans="1:11">
      <c r="A24" s="148" t="s">
        <v>379</v>
      </c>
      <c r="B24" s="62" t="s">
        <v>378</v>
      </c>
      <c r="C24" s="99"/>
      <c r="D24" s="59" t="s">
        <v>436</v>
      </c>
      <c r="E24" s="59" t="s">
        <v>437</v>
      </c>
      <c r="F24" s="59" t="s">
        <v>475</v>
      </c>
      <c r="G24" s="60" t="s">
        <v>434</v>
      </c>
      <c r="H24" s="59" t="s">
        <v>476</v>
      </c>
      <c r="I24" s="60" t="s">
        <v>440</v>
      </c>
      <c r="J24" s="60" t="s">
        <v>425</v>
      </c>
      <c r="K24" s="59" t="s">
        <v>477</v>
      </c>
    </row>
    <row r="25" ht="30" customHeight="1" spans="1:11">
      <c r="A25" s="148" t="s">
        <v>394</v>
      </c>
      <c r="B25" s="62" t="s">
        <v>393</v>
      </c>
      <c r="C25" s="96" t="s">
        <v>478</v>
      </c>
      <c r="D25" s="96" t="s">
        <v>420</v>
      </c>
      <c r="E25" s="59" t="s">
        <v>421</v>
      </c>
      <c r="F25" s="59" t="s">
        <v>479</v>
      </c>
      <c r="G25" s="60" t="s">
        <v>434</v>
      </c>
      <c r="H25" s="59" t="s">
        <v>480</v>
      </c>
      <c r="I25" s="60" t="s">
        <v>452</v>
      </c>
      <c r="J25" s="60" t="s">
        <v>425</v>
      </c>
      <c r="K25" s="59" t="s">
        <v>481</v>
      </c>
    </row>
    <row r="26" ht="30" customHeight="1" spans="1:11">
      <c r="A26" s="148" t="s">
        <v>394</v>
      </c>
      <c r="B26" s="62" t="s">
        <v>393</v>
      </c>
      <c r="C26" s="98"/>
      <c r="D26" s="99"/>
      <c r="E26" s="59" t="s">
        <v>427</v>
      </c>
      <c r="F26" s="59" t="s">
        <v>482</v>
      </c>
      <c r="G26" s="60" t="s">
        <v>423</v>
      </c>
      <c r="H26" s="59" t="s">
        <v>460</v>
      </c>
      <c r="I26" s="60" t="s">
        <v>440</v>
      </c>
      <c r="J26" s="60" t="s">
        <v>425</v>
      </c>
      <c r="K26" s="59" t="s">
        <v>483</v>
      </c>
    </row>
    <row r="27" ht="30" customHeight="1" spans="1:11">
      <c r="A27" s="148" t="s">
        <v>394</v>
      </c>
      <c r="B27" s="62" t="s">
        <v>393</v>
      </c>
      <c r="C27" s="98"/>
      <c r="D27" s="96" t="s">
        <v>431</v>
      </c>
      <c r="E27" s="59" t="s">
        <v>462</v>
      </c>
      <c r="F27" s="59" t="s">
        <v>484</v>
      </c>
      <c r="G27" s="60" t="s">
        <v>485</v>
      </c>
      <c r="H27" s="59" t="s">
        <v>250</v>
      </c>
      <c r="I27" s="60" t="s">
        <v>440</v>
      </c>
      <c r="J27" s="60" t="s">
        <v>425</v>
      </c>
      <c r="K27" s="59" t="s">
        <v>486</v>
      </c>
    </row>
    <row r="28" ht="30" customHeight="1" spans="1:11">
      <c r="A28" s="148" t="s">
        <v>394</v>
      </c>
      <c r="B28" s="62" t="s">
        <v>393</v>
      </c>
      <c r="C28" s="98"/>
      <c r="D28" s="99"/>
      <c r="E28" s="59" t="s">
        <v>432</v>
      </c>
      <c r="F28" s="59" t="s">
        <v>487</v>
      </c>
      <c r="G28" s="60" t="s">
        <v>423</v>
      </c>
      <c r="H28" s="59" t="s">
        <v>488</v>
      </c>
      <c r="I28" s="60" t="s">
        <v>94</v>
      </c>
      <c r="J28" s="60" t="s">
        <v>430</v>
      </c>
      <c r="K28" s="59" t="s">
        <v>489</v>
      </c>
    </row>
    <row r="29" ht="30" customHeight="1" spans="1:11">
      <c r="A29" s="148" t="s">
        <v>394</v>
      </c>
      <c r="B29" s="62" t="s">
        <v>393</v>
      </c>
      <c r="C29" s="99"/>
      <c r="D29" s="59" t="s">
        <v>436</v>
      </c>
      <c r="E29" s="59" t="s">
        <v>437</v>
      </c>
      <c r="F29" s="59" t="s">
        <v>437</v>
      </c>
      <c r="G29" s="60" t="s">
        <v>434</v>
      </c>
      <c r="H29" s="59" t="s">
        <v>476</v>
      </c>
      <c r="I29" s="60" t="s">
        <v>440</v>
      </c>
      <c r="J29" s="60" t="s">
        <v>425</v>
      </c>
      <c r="K29" s="59" t="s">
        <v>490</v>
      </c>
    </row>
    <row r="30" ht="30" customHeight="1" spans="1:11">
      <c r="A30" s="148" t="s">
        <v>390</v>
      </c>
      <c r="B30" s="62" t="s">
        <v>389</v>
      </c>
      <c r="C30" s="96" t="s">
        <v>491</v>
      </c>
      <c r="D30" s="96" t="s">
        <v>420</v>
      </c>
      <c r="E30" s="59" t="s">
        <v>421</v>
      </c>
      <c r="F30" s="59" t="s">
        <v>492</v>
      </c>
      <c r="G30" s="60" t="s">
        <v>434</v>
      </c>
      <c r="H30" s="59" t="s">
        <v>253</v>
      </c>
      <c r="I30" s="60" t="s">
        <v>440</v>
      </c>
      <c r="J30" s="60" t="s">
        <v>425</v>
      </c>
      <c r="K30" s="59" t="s">
        <v>472</v>
      </c>
    </row>
    <row r="31" ht="30" customHeight="1" spans="1:11">
      <c r="A31" s="148" t="s">
        <v>390</v>
      </c>
      <c r="B31" s="62" t="s">
        <v>389</v>
      </c>
      <c r="C31" s="98"/>
      <c r="D31" s="99"/>
      <c r="E31" s="59" t="s">
        <v>427</v>
      </c>
      <c r="F31" s="59" t="s">
        <v>482</v>
      </c>
      <c r="G31" s="60" t="s">
        <v>423</v>
      </c>
      <c r="H31" s="59" t="s">
        <v>460</v>
      </c>
      <c r="I31" s="60" t="s">
        <v>440</v>
      </c>
      <c r="J31" s="60" t="s">
        <v>425</v>
      </c>
      <c r="K31" s="59" t="s">
        <v>493</v>
      </c>
    </row>
    <row r="32" ht="30" customHeight="1" spans="1:11">
      <c r="A32" s="148" t="s">
        <v>390</v>
      </c>
      <c r="B32" s="62" t="s">
        <v>389</v>
      </c>
      <c r="C32" s="98"/>
      <c r="D32" s="59" t="s">
        <v>431</v>
      </c>
      <c r="E32" s="59" t="s">
        <v>462</v>
      </c>
      <c r="F32" s="59" t="s">
        <v>465</v>
      </c>
      <c r="G32" s="60" t="s">
        <v>434</v>
      </c>
      <c r="H32" s="59">
        <v>5</v>
      </c>
      <c r="I32" s="60" t="s">
        <v>440</v>
      </c>
      <c r="J32" s="60" t="s">
        <v>425</v>
      </c>
      <c r="K32" s="59" t="s">
        <v>466</v>
      </c>
    </row>
    <row r="33" ht="30" customHeight="1" spans="1:11">
      <c r="A33" s="148" t="s">
        <v>390</v>
      </c>
      <c r="B33" s="62" t="s">
        <v>389</v>
      </c>
      <c r="C33" s="99"/>
      <c r="D33" s="59" t="s">
        <v>436</v>
      </c>
      <c r="E33" s="59" t="s">
        <v>437</v>
      </c>
      <c r="F33" s="59" t="s">
        <v>494</v>
      </c>
      <c r="G33" s="60" t="s">
        <v>434</v>
      </c>
      <c r="H33" s="59" t="s">
        <v>439</v>
      </c>
      <c r="I33" s="60" t="s">
        <v>440</v>
      </c>
      <c r="J33" s="60" t="s">
        <v>425</v>
      </c>
      <c r="K33" s="59" t="s">
        <v>495</v>
      </c>
    </row>
    <row r="34" ht="30" customHeight="1" spans="1:11">
      <c r="A34" s="148" t="s">
        <v>374</v>
      </c>
      <c r="B34" s="62" t="s">
        <v>373</v>
      </c>
      <c r="C34" s="96" t="s">
        <v>496</v>
      </c>
      <c r="D34" s="96" t="s">
        <v>420</v>
      </c>
      <c r="E34" s="59" t="s">
        <v>421</v>
      </c>
      <c r="F34" s="59" t="s">
        <v>451</v>
      </c>
      <c r="G34" s="60" t="s">
        <v>423</v>
      </c>
      <c r="H34" s="59" t="s">
        <v>249</v>
      </c>
      <c r="I34" s="60" t="s">
        <v>452</v>
      </c>
      <c r="J34" s="60" t="s">
        <v>425</v>
      </c>
      <c r="K34" s="59" t="s">
        <v>453</v>
      </c>
    </row>
    <row r="35" ht="30" customHeight="1" spans="1:11">
      <c r="A35" s="148" t="s">
        <v>374</v>
      </c>
      <c r="B35" s="62" t="s">
        <v>373</v>
      </c>
      <c r="C35" s="98"/>
      <c r="D35" s="99"/>
      <c r="E35" s="59" t="s">
        <v>427</v>
      </c>
      <c r="F35" s="59" t="s">
        <v>497</v>
      </c>
      <c r="G35" s="60" t="s">
        <v>423</v>
      </c>
      <c r="H35" s="59" t="s">
        <v>498</v>
      </c>
      <c r="I35" s="60" t="s">
        <v>94</v>
      </c>
      <c r="J35" s="60" t="s">
        <v>430</v>
      </c>
      <c r="K35" s="59" t="s">
        <v>499</v>
      </c>
    </row>
    <row r="36" ht="30" customHeight="1" spans="1:11">
      <c r="A36" s="148" t="s">
        <v>374</v>
      </c>
      <c r="B36" s="62" t="s">
        <v>373</v>
      </c>
      <c r="C36" s="98"/>
      <c r="D36" s="96" t="s">
        <v>431</v>
      </c>
      <c r="E36" s="59" t="s">
        <v>462</v>
      </c>
      <c r="F36" s="59" t="s">
        <v>467</v>
      </c>
      <c r="G36" s="60" t="s">
        <v>434</v>
      </c>
      <c r="H36" s="59">
        <v>6</v>
      </c>
      <c r="I36" s="60" t="s">
        <v>440</v>
      </c>
      <c r="J36" s="60" t="s">
        <v>425</v>
      </c>
      <c r="K36" s="59" t="s">
        <v>468</v>
      </c>
    </row>
    <row r="37" ht="30" customHeight="1" spans="1:11">
      <c r="A37" s="148" t="s">
        <v>374</v>
      </c>
      <c r="B37" s="62" t="s">
        <v>373</v>
      </c>
      <c r="C37" s="98"/>
      <c r="D37" s="99"/>
      <c r="E37" s="59" t="s">
        <v>432</v>
      </c>
      <c r="F37" s="59" t="s">
        <v>500</v>
      </c>
      <c r="G37" s="60" t="s">
        <v>485</v>
      </c>
      <c r="H37" s="59">
        <v>15</v>
      </c>
      <c r="I37" s="60" t="s">
        <v>440</v>
      </c>
      <c r="J37" s="238" t="s">
        <v>425</v>
      </c>
      <c r="K37" s="59" t="s">
        <v>501</v>
      </c>
    </row>
    <row r="38" ht="30" customHeight="1" spans="1:11">
      <c r="A38" s="148" t="s">
        <v>374</v>
      </c>
      <c r="B38" s="62" t="s">
        <v>373</v>
      </c>
      <c r="C38" s="99"/>
      <c r="D38" s="59" t="s">
        <v>436</v>
      </c>
      <c r="E38" s="59" t="s">
        <v>437</v>
      </c>
      <c r="F38" s="59" t="s">
        <v>437</v>
      </c>
      <c r="G38" s="60" t="s">
        <v>434</v>
      </c>
      <c r="H38" s="59" t="s">
        <v>439</v>
      </c>
      <c r="I38" s="60" t="s">
        <v>440</v>
      </c>
      <c r="J38" s="60" t="s">
        <v>425</v>
      </c>
      <c r="K38" s="59" t="s">
        <v>502</v>
      </c>
    </row>
    <row r="39" ht="30" customHeight="1" spans="1:11">
      <c r="A39" s="148" t="s">
        <v>388</v>
      </c>
      <c r="B39" s="62" t="s">
        <v>387</v>
      </c>
      <c r="C39" s="149" t="s">
        <v>503</v>
      </c>
      <c r="D39" s="96" t="s">
        <v>420</v>
      </c>
      <c r="E39" s="96" t="s">
        <v>421</v>
      </c>
      <c r="F39" s="59" t="s">
        <v>504</v>
      </c>
      <c r="G39" s="60" t="s">
        <v>434</v>
      </c>
      <c r="H39" s="59" t="s">
        <v>216</v>
      </c>
      <c r="I39" s="60" t="s">
        <v>446</v>
      </c>
      <c r="J39" s="60" t="s">
        <v>425</v>
      </c>
      <c r="K39" s="59" t="s">
        <v>505</v>
      </c>
    </row>
    <row r="40" ht="30" customHeight="1" spans="1:11">
      <c r="A40" s="148" t="s">
        <v>388</v>
      </c>
      <c r="B40" s="62" t="s">
        <v>387</v>
      </c>
      <c r="C40" s="150"/>
      <c r="D40" s="98"/>
      <c r="E40" s="98"/>
      <c r="F40" s="59" t="s">
        <v>506</v>
      </c>
      <c r="G40" s="60" t="s">
        <v>434</v>
      </c>
      <c r="H40" s="59" t="s">
        <v>216</v>
      </c>
      <c r="I40" s="60" t="s">
        <v>446</v>
      </c>
      <c r="J40" s="60" t="s">
        <v>425</v>
      </c>
      <c r="K40" s="59" t="s">
        <v>507</v>
      </c>
    </row>
    <row r="41" ht="30" customHeight="1" spans="1:11">
      <c r="A41" s="148" t="s">
        <v>388</v>
      </c>
      <c r="B41" s="62" t="s">
        <v>387</v>
      </c>
      <c r="C41" s="150"/>
      <c r="D41" s="99"/>
      <c r="E41" s="99"/>
      <c r="F41" s="59" t="s">
        <v>508</v>
      </c>
      <c r="G41" s="60" t="s">
        <v>434</v>
      </c>
      <c r="H41" s="59" t="s">
        <v>509</v>
      </c>
      <c r="I41" s="60" t="s">
        <v>446</v>
      </c>
      <c r="J41" s="60" t="s">
        <v>425</v>
      </c>
      <c r="K41" s="59" t="s">
        <v>510</v>
      </c>
    </row>
    <row r="42" ht="30" customHeight="1" spans="1:11">
      <c r="A42" s="148" t="s">
        <v>388</v>
      </c>
      <c r="B42" s="62" t="s">
        <v>387</v>
      </c>
      <c r="C42" s="150"/>
      <c r="D42" s="96" t="s">
        <v>431</v>
      </c>
      <c r="E42" s="96" t="s">
        <v>462</v>
      </c>
      <c r="F42" s="59" t="s">
        <v>442</v>
      </c>
      <c r="G42" s="60" t="s">
        <v>434</v>
      </c>
      <c r="H42" s="59" t="s">
        <v>253</v>
      </c>
      <c r="I42" s="60" t="s">
        <v>443</v>
      </c>
      <c r="J42" s="60" t="s">
        <v>425</v>
      </c>
      <c r="K42" s="59" t="s">
        <v>444</v>
      </c>
    </row>
    <row r="43" ht="30" customHeight="1" spans="1:11">
      <c r="A43" s="148" t="s">
        <v>388</v>
      </c>
      <c r="B43" s="62" t="s">
        <v>387</v>
      </c>
      <c r="C43" s="150"/>
      <c r="D43" s="99"/>
      <c r="E43" s="99"/>
      <c r="F43" s="59" t="s">
        <v>455</v>
      </c>
      <c r="G43" s="60" t="s">
        <v>434</v>
      </c>
      <c r="H43" s="59" t="s">
        <v>456</v>
      </c>
      <c r="I43" s="60" t="s">
        <v>457</v>
      </c>
      <c r="J43" s="60" t="s">
        <v>425</v>
      </c>
      <c r="K43" s="59" t="s">
        <v>458</v>
      </c>
    </row>
    <row r="44" ht="30" customHeight="1" spans="1:11">
      <c r="A44" s="148" t="s">
        <v>388</v>
      </c>
      <c r="B44" s="62" t="s">
        <v>387</v>
      </c>
      <c r="C44" s="151"/>
      <c r="D44" s="59" t="s">
        <v>436</v>
      </c>
      <c r="E44" s="59" t="s">
        <v>437</v>
      </c>
      <c r="F44" s="59" t="s">
        <v>437</v>
      </c>
      <c r="G44" s="60" t="s">
        <v>434</v>
      </c>
      <c r="H44" s="59" t="s">
        <v>439</v>
      </c>
      <c r="I44" s="60" t="s">
        <v>440</v>
      </c>
      <c r="J44" s="60" t="s">
        <v>425</v>
      </c>
      <c r="K44" s="59" t="s">
        <v>511</v>
      </c>
    </row>
    <row r="45" ht="30" customHeight="1" spans="1:11">
      <c r="A45" s="148" t="s">
        <v>396</v>
      </c>
      <c r="B45" s="62" t="s">
        <v>395</v>
      </c>
      <c r="C45" s="149" t="s">
        <v>512</v>
      </c>
      <c r="D45" s="96" t="s">
        <v>420</v>
      </c>
      <c r="E45" s="96" t="s">
        <v>421</v>
      </c>
      <c r="F45" s="59" t="s">
        <v>445</v>
      </c>
      <c r="G45" s="60" t="s">
        <v>434</v>
      </c>
      <c r="H45" s="59" t="s">
        <v>216</v>
      </c>
      <c r="I45" s="60" t="s">
        <v>446</v>
      </c>
      <c r="J45" s="60" t="s">
        <v>425</v>
      </c>
      <c r="K45" s="59" t="s">
        <v>447</v>
      </c>
    </row>
    <row r="46" ht="30" customHeight="1" spans="1:11">
      <c r="A46" s="148" t="s">
        <v>396</v>
      </c>
      <c r="B46" s="62" t="s">
        <v>395</v>
      </c>
      <c r="C46" s="150"/>
      <c r="D46" s="98"/>
      <c r="E46" s="99"/>
      <c r="F46" s="59" t="s">
        <v>513</v>
      </c>
      <c r="G46" s="60" t="s">
        <v>434</v>
      </c>
      <c r="H46" s="59" t="s">
        <v>509</v>
      </c>
      <c r="I46" s="60" t="s">
        <v>446</v>
      </c>
      <c r="J46" s="60" t="s">
        <v>425</v>
      </c>
      <c r="K46" s="59" t="s">
        <v>513</v>
      </c>
    </row>
    <row r="47" ht="30" customHeight="1" spans="1:11">
      <c r="A47" s="148" t="s">
        <v>396</v>
      </c>
      <c r="B47" s="62" t="s">
        <v>395</v>
      </c>
      <c r="C47" s="150"/>
      <c r="D47" s="98"/>
      <c r="E47" s="59" t="s">
        <v>454</v>
      </c>
      <c r="F47" s="59" t="s">
        <v>448</v>
      </c>
      <c r="G47" s="60" t="s">
        <v>434</v>
      </c>
      <c r="H47" s="59" t="s">
        <v>449</v>
      </c>
      <c r="I47" s="60" t="s">
        <v>514</v>
      </c>
      <c r="J47" s="60" t="s">
        <v>425</v>
      </c>
      <c r="K47" s="59" t="s">
        <v>450</v>
      </c>
    </row>
    <row r="48" ht="30" customHeight="1" spans="1:11">
      <c r="A48" s="148" t="s">
        <v>396</v>
      </c>
      <c r="B48" s="62" t="s">
        <v>395</v>
      </c>
      <c r="C48" s="150"/>
      <c r="D48" s="99"/>
      <c r="E48" s="59" t="s">
        <v>427</v>
      </c>
      <c r="F48" s="59" t="s">
        <v>459</v>
      </c>
      <c r="G48" s="60" t="s">
        <v>423</v>
      </c>
      <c r="H48" s="59" t="s">
        <v>460</v>
      </c>
      <c r="I48" s="60" t="s">
        <v>440</v>
      </c>
      <c r="J48" s="60" t="s">
        <v>425</v>
      </c>
      <c r="K48" s="59" t="s">
        <v>515</v>
      </c>
    </row>
    <row r="49" ht="30" customHeight="1" spans="1:11">
      <c r="A49" s="148" t="s">
        <v>396</v>
      </c>
      <c r="B49" s="62" t="s">
        <v>395</v>
      </c>
      <c r="C49" s="150"/>
      <c r="D49" s="96" t="s">
        <v>431</v>
      </c>
      <c r="E49" s="59" t="s">
        <v>462</v>
      </c>
      <c r="F49" s="59" t="s">
        <v>463</v>
      </c>
      <c r="G49" s="60" t="s">
        <v>434</v>
      </c>
      <c r="H49" s="59">
        <v>5</v>
      </c>
      <c r="I49" s="60" t="s">
        <v>440</v>
      </c>
      <c r="J49" s="60" t="s">
        <v>425</v>
      </c>
      <c r="K49" s="59" t="s">
        <v>464</v>
      </c>
    </row>
    <row r="50" ht="30" customHeight="1" spans="1:11">
      <c r="A50" s="148" t="s">
        <v>396</v>
      </c>
      <c r="B50" s="62" t="s">
        <v>395</v>
      </c>
      <c r="C50" s="150"/>
      <c r="D50" s="99"/>
      <c r="E50" s="59" t="s">
        <v>432</v>
      </c>
      <c r="F50" s="59" t="s">
        <v>473</v>
      </c>
      <c r="G50" s="60" t="s">
        <v>434</v>
      </c>
      <c r="H50" s="59" t="s">
        <v>460</v>
      </c>
      <c r="I50" s="60" t="s">
        <v>452</v>
      </c>
      <c r="J50" s="60" t="s">
        <v>425</v>
      </c>
      <c r="K50" s="59" t="s">
        <v>516</v>
      </c>
    </row>
    <row r="51" ht="30" customHeight="1" spans="1:11">
      <c r="A51" s="148" t="s">
        <v>396</v>
      </c>
      <c r="B51" s="62" t="s">
        <v>395</v>
      </c>
      <c r="C51" s="151"/>
      <c r="D51" s="59" t="s">
        <v>436</v>
      </c>
      <c r="E51" s="59" t="s">
        <v>437</v>
      </c>
      <c r="F51" s="59" t="s">
        <v>517</v>
      </c>
      <c r="G51" s="60" t="s">
        <v>434</v>
      </c>
      <c r="H51" s="59" t="s">
        <v>476</v>
      </c>
      <c r="I51" s="60" t="s">
        <v>440</v>
      </c>
      <c r="J51" s="60" t="s">
        <v>425</v>
      </c>
      <c r="K51" s="59" t="s">
        <v>517</v>
      </c>
    </row>
    <row r="52" ht="30" customHeight="1" spans="1:11">
      <c r="A52" s="148" t="s">
        <v>408</v>
      </c>
      <c r="B52" s="62" t="s">
        <v>407</v>
      </c>
      <c r="C52" s="149" t="s">
        <v>518</v>
      </c>
      <c r="D52" s="96" t="s">
        <v>420</v>
      </c>
      <c r="E52" s="96" t="s">
        <v>421</v>
      </c>
      <c r="F52" s="59" t="s">
        <v>519</v>
      </c>
      <c r="G52" s="60" t="s">
        <v>434</v>
      </c>
      <c r="H52" s="59" t="s">
        <v>253</v>
      </c>
      <c r="I52" s="60" t="s">
        <v>443</v>
      </c>
      <c r="J52" s="60" t="s">
        <v>425</v>
      </c>
      <c r="K52" s="59" t="s">
        <v>520</v>
      </c>
    </row>
    <row r="53" ht="30" customHeight="1" spans="1:11">
      <c r="A53" s="148" t="s">
        <v>408</v>
      </c>
      <c r="B53" s="62" t="s">
        <v>407</v>
      </c>
      <c r="C53" s="150"/>
      <c r="D53" s="99"/>
      <c r="E53" s="99"/>
      <c r="F53" s="59" t="s">
        <v>521</v>
      </c>
      <c r="G53" s="60" t="s">
        <v>434</v>
      </c>
      <c r="H53" s="59" t="s">
        <v>522</v>
      </c>
      <c r="I53" s="60" t="s">
        <v>523</v>
      </c>
      <c r="J53" s="60" t="s">
        <v>425</v>
      </c>
      <c r="K53" s="59" t="s">
        <v>524</v>
      </c>
    </row>
    <row r="54" ht="30" customHeight="1" spans="1:11">
      <c r="A54" s="148" t="s">
        <v>408</v>
      </c>
      <c r="B54" s="62" t="s">
        <v>407</v>
      </c>
      <c r="C54" s="150"/>
      <c r="D54" s="59" t="s">
        <v>431</v>
      </c>
      <c r="E54" s="59" t="s">
        <v>462</v>
      </c>
      <c r="F54" s="59" t="s">
        <v>525</v>
      </c>
      <c r="G54" s="60" t="s">
        <v>434</v>
      </c>
      <c r="H54" s="59" t="s">
        <v>250</v>
      </c>
      <c r="I54" s="60" t="s">
        <v>440</v>
      </c>
      <c r="J54" s="60" t="s">
        <v>425</v>
      </c>
      <c r="K54" s="59" t="s">
        <v>526</v>
      </c>
    </row>
    <row r="55" ht="30" customHeight="1" spans="1:11">
      <c r="A55" s="148" t="s">
        <v>408</v>
      </c>
      <c r="B55" s="62" t="s">
        <v>407</v>
      </c>
      <c r="C55" s="150"/>
      <c r="D55" s="59" t="s">
        <v>436</v>
      </c>
      <c r="E55" s="59" t="s">
        <v>437</v>
      </c>
      <c r="F55" s="59" t="s">
        <v>437</v>
      </c>
      <c r="G55" s="60" t="s">
        <v>434</v>
      </c>
      <c r="H55" s="59" t="s">
        <v>439</v>
      </c>
      <c r="I55" s="60" t="s">
        <v>440</v>
      </c>
      <c r="J55" s="60" t="s">
        <v>425</v>
      </c>
      <c r="K55" s="59" t="s">
        <v>527</v>
      </c>
    </row>
  </sheetData>
  <sheetProtection formatCells="0" formatColumns="0" formatRows="0" insertRows="0" insertColumns="0" insertHyperlinks="0" deleteColumns="0" deleteRows="0" sort="0" autoFilter="0" pivotTables="0"/>
  <mergeCells count="30">
    <mergeCell ref="A2:K2"/>
    <mergeCell ref="A3:I3"/>
    <mergeCell ref="C8:C11"/>
    <mergeCell ref="C12:C24"/>
    <mergeCell ref="C25:C29"/>
    <mergeCell ref="C30:C33"/>
    <mergeCell ref="C34:C38"/>
    <mergeCell ref="C39:C44"/>
    <mergeCell ref="C45:C51"/>
    <mergeCell ref="C52:C55"/>
    <mergeCell ref="D8:D9"/>
    <mergeCell ref="D12:D17"/>
    <mergeCell ref="D18:D23"/>
    <mergeCell ref="D25:D26"/>
    <mergeCell ref="D27:D28"/>
    <mergeCell ref="D30:D31"/>
    <mergeCell ref="D34:D35"/>
    <mergeCell ref="D36:D37"/>
    <mergeCell ref="D39:D41"/>
    <mergeCell ref="D42:D43"/>
    <mergeCell ref="D45:D48"/>
    <mergeCell ref="D49:D50"/>
    <mergeCell ref="D52:D53"/>
    <mergeCell ref="E12:E15"/>
    <mergeCell ref="E16:E17"/>
    <mergeCell ref="E18:E22"/>
    <mergeCell ref="E39:E41"/>
    <mergeCell ref="E42:E43"/>
    <mergeCell ref="E45:E46"/>
    <mergeCell ref="E52:E53"/>
  </mergeCells>
  <printOptions horizontalCentered="1"/>
  <pageMargins left="0.393700787401575" right="0.393700787401575" top="0.511811023622047" bottom="0.511811023622047" header="0.31496062992126" footer="0.31496062992126"/>
  <pageSetup paperSize="9" scale="3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8" sqref="C18"/>
    </sheetView>
  </sheetViews>
  <sheetFormatPr defaultColWidth="9.13888888888889" defaultRowHeight="14.25" customHeight="1"/>
  <cols>
    <col min="1" max="1" width="43.712962962963" style="126" customWidth="1"/>
    <col min="2" max="2" width="14.5740740740741" style="126" customWidth="1"/>
    <col min="3" max="3" width="43.712962962963" style="35" customWidth="1"/>
    <col min="4" max="10" width="14.5740740740741" style="35" customWidth="1"/>
    <col min="11" max="16384" width="9.13888888888889" style="35"/>
  </cols>
  <sheetData>
    <row r="1" s="67" customFormat="1" ht="12" customHeight="1" spans="1:10">
      <c r="A1" s="127"/>
      <c r="B1" s="127">
        <v>0</v>
      </c>
      <c r="C1" s="128">
        <v>1</v>
      </c>
      <c r="D1" s="128"/>
      <c r="E1" s="129"/>
      <c r="F1" s="129"/>
      <c r="G1" s="129"/>
      <c r="H1" s="129"/>
      <c r="I1" s="129"/>
      <c r="J1" s="129"/>
    </row>
    <row r="2" s="67" customFormat="1" ht="36" customHeight="1" spans="1:10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</row>
    <row r="3" s="87" customFormat="1" ht="24" customHeight="1" spans="1:10">
      <c r="A3" s="130" t="str">
        <f>"部门名称："&amp;封面!$A$2</f>
        <v>部门名称：大理白族自治州商务局</v>
      </c>
      <c r="B3" s="130"/>
      <c r="C3" s="130"/>
      <c r="D3" s="130"/>
      <c r="E3" s="131"/>
      <c r="F3" s="132"/>
      <c r="G3" s="133"/>
      <c r="H3" s="131"/>
      <c r="I3" s="132"/>
      <c r="J3" s="133" t="s">
        <v>20</v>
      </c>
    </row>
    <row r="4" ht="19.5" customHeight="1" spans="1:10">
      <c r="A4" s="134" t="s">
        <v>236</v>
      </c>
      <c r="B4" s="135" t="s">
        <v>210</v>
      </c>
      <c r="C4" s="136"/>
      <c r="D4" s="137" t="s">
        <v>75</v>
      </c>
      <c r="E4" s="60" t="s">
        <v>211</v>
      </c>
      <c r="F4" s="60"/>
      <c r="G4" s="60"/>
      <c r="H4" s="60" t="s">
        <v>212</v>
      </c>
      <c r="I4" s="60"/>
      <c r="J4" s="60"/>
    </row>
    <row r="5" ht="18.75" customHeight="1" spans="1:10">
      <c r="A5" s="134"/>
      <c r="B5" s="134" t="s">
        <v>95</v>
      </c>
      <c r="C5" s="60" t="s">
        <v>96</v>
      </c>
      <c r="D5" s="138"/>
      <c r="E5" s="60" t="s">
        <v>77</v>
      </c>
      <c r="F5" s="60" t="s">
        <v>100</v>
      </c>
      <c r="G5" s="60" t="s">
        <v>101</v>
      </c>
      <c r="H5" s="60" t="s">
        <v>77</v>
      </c>
      <c r="I5" s="60" t="s">
        <v>100</v>
      </c>
      <c r="J5" s="60" t="s">
        <v>101</v>
      </c>
    </row>
    <row r="6" ht="18.75" customHeight="1" spans="1:10">
      <c r="A6" s="139" t="s">
        <v>215</v>
      </c>
      <c r="B6" s="139" t="s">
        <v>216</v>
      </c>
      <c r="C6" s="139" t="s">
        <v>248</v>
      </c>
      <c r="D6" s="139" t="s">
        <v>218</v>
      </c>
      <c r="E6" s="139" t="s">
        <v>219</v>
      </c>
      <c r="F6" s="139" t="s">
        <v>220</v>
      </c>
      <c r="G6" s="139" t="s">
        <v>221</v>
      </c>
      <c r="H6" s="139" t="s">
        <v>528</v>
      </c>
      <c r="I6" s="139" t="s">
        <v>529</v>
      </c>
      <c r="J6" s="139" t="s">
        <v>253</v>
      </c>
    </row>
    <row r="7" ht="18.75" customHeight="1" spans="1:10">
      <c r="A7" s="101" t="s">
        <v>530</v>
      </c>
      <c r="B7" s="101"/>
      <c r="C7" s="101"/>
      <c r="D7" s="101"/>
      <c r="E7" s="140"/>
      <c r="F7" s="141"/>
      <c r="G7" s="141"/>
      <c r="H7" s="140"/>
      <c r="I7" s="141"/>
      <c r="J7" s="141"/>
    </row>
    <row r="8" ht="18.75" customHeight="1" spans="1:10">
      <c r="A8" s="142" t="s">
        <v>175</v>
      </c>
      <c r="B8" s="143"/>
      <c r="C8" s="144"/>
      <c r="D8" s="144"/>
      <c r="E8" s="145" t="s">
        <v>94</v>
      </c>
      <c r="F8" s="146" t="s">
        <v>94</v>
      </c>
      <c r="G8" s="146" t="s">
        <v>94</v>
      </c>
      <c r="H8" s="145" t="s">
        <v>94</v>
      </c>
      <c r="I8" s="146" t="s">
        <v>94</v>
      </c>
      <c r="J8" s="146" t="s">
        <v>94</v>
      </c>
    </row>
    <row r="9" ht="21" customHeight="1" spans="1:2">
      <c r="A9" s="34" t="s">
        <v>531</v>
      </c>
      <c r="B9" s="3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1" sqref="C11"/>
    </sheetView>
  </sheetViews>
  <sheetFormatPr defaultColWidth="9.13888888888889" defaultRowHeight="14.25" customHeight="1"/>
  <cols>
    <col min="1" max="1" width="39.1388888888889" style="35" customWidth="1"/>
    <col min="2" max="2" width="21.712962962963" style="35" customWidth="1"/>
    <col min="3" max="3" width="35.287037037037" style="35" customWidth="1"/>
    <col min="4" max="13" width="9.57407407407407" style="35" customWidth="1"/>
    <col min="14" max="14" width="9.57407407407407" style="54" customWidth="1"/>
    <col min="15" max="15" width="9.57407407407407" style="35" customWidth="1"/>
    <col min="16" max="24" width="9.57407407407407" style="54" customWidth="1"/>
    <col min="25" max="16384" width="9.13888888888889" style="54"/>
  </cols>
  <sheetData>
    <row r="1" s="52" customFormat="1" ht="13.5" customHeight="1" spans="1:15">
      <c r="A1" s="65"/>
      <c r="B1" s="65"/>
      <c r="C1" s="65"/>
      <c r="D1" s="65"/>
      <c r="E1" s="65"/>
      <c r="F1" s="65"/>
      <c r="G1" s="65"/>
      <c r="H1" s="65"/>
      <c r="I1" s="65"/>
      <c r="J1" s="67"/>
      <c r="K1" s="67"/>
      <c r="L1" s="67"/>
      <c r="M1" s="67"/>
      <c r="N1" s="64"/>
      <c r="O1" s="64"/>
    </row>
    <row r="2" s="114" customFormat="1" ht="45" customHeight="1" spans="1:24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="53" customFormat="1" ht="26.1" customHeight="1" spans="1:24">
      <c r="A3" s="94" t="str">
        <f>"部门名称："&amp;封面!$A$2</f>
        <v>部门名称：大理白族自治州商务局</v>
      </c>
      <c r="B3" s="95"/>
      <c r="C3" s="95"/>
      <c r="D3" s="95"/>
      <c r="E3" s="95"/>
      <c r="F3" s="95"/>
      <c r="G3" s="95"/>
      <c r="H3" s="95"/>
      <c r="I3" s="95"/>
      <c r="J3" s="87"/>
      <c r="K3" s="87"/>
      <c r="L3" s="87"/>
      <c r="M3" s="87"/>
      <c r="Q3" s="124"/>
      <c r="W3" s="125" t="s">
        <v>20</v>
      </c>
      <c r="X3" s="125"/>
    </row>
    <row r="4" ht="15.75" customHeight="1" spans="1:24">
      <c r="A4" s="59" t="s">
        <v>409</v>
      </c>
      <c r="B4" s="59" t="s">
        <v>532</v>
      </c>
      <c r="C4" s="59" t="s">
        <v>533</v>
      </c>
      <c r="D4" s="59" t="s">
        <v>534</v>
      </c>
      <c r="E4" s="59" t="s">
        <v>535</v>
      </c>
      <c r="F4" s="59" t="s">
        <v>536</v>
      </c>
      <c r="G4" s="96" t="s">
        <v>75</v>
      </c>
      <c r="H4" s="97" t="s">
        <v>76</v>
      </c>
      <c r="I4" s="107"/>
      <c r="J4" s="107"/>
      <c r="K4" s="107"/>
      <c r="L4" s="107"/>
      <c r="M4" s="107"/>
      <c r="N4" s="107"/>
      <c r="O4" s="107"/>
      <c r="P4" s="107"/>
      <c r="Q4" s="107"/>
      <c r="R4" s="113"/>
      <c r="S4" s="97" t="s">
        <v>63</v>
      </c>
      <c r="T4" s="107"/>
      <c r="U4" s="107"/>
      <c r="V4" s="107"/>
      <c r="W4" s="107"/>
      <c r="X4" s="113"/>
    </row>
    <row r="5" ht="17.25" customHeight="1" spans="1:24">
      <c r="A5" s="59"/>
      <c r="B5" s="59"/>
      <c r="C5" s="59"/>
      <c r="D5" s="59"/>
      <c r="E5" s="59"/>
      <c r="F5" s="59"/>
      <c r="G5" s="98"/>
      <c r="H5" s="96" t="s">
        <v>77</v>
      </c>
      <c r="I5" s="108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6" t="s">
        <v>77</v>
      </c>
      <c r="T5" s="96" t="s">
        <v>78</v>
      </c>
      <c r="U5" s="96" t="s">
        <v>79</v>
      </c>
      <c r="V5" s="96" t="s">
        <v>80</v>
      </c>
      <c r="W5" s="96" t="s">
        <v>81</v>
      </c>
      <c r="X5" s="96" t="s">
        <v>82</v>
      </c>
    </row>
    <row r="6" ht="42.75" customHeight="1" spans="1:24">
      <c r="A6" s="59"/>
      <c r="B6" s="59"/>
      <c r="C6" s="59"/>
      <c r="D6" s="59"/>
      <c r="E6" s="59"/>
      <c r="F6" s="59"/>
      <c r="G6" s="99"/>
      <c r="H6" s="99"/>
      <c r="I6" s="109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99"/>
      <c r="T6" s="99"/>
      <c r="U6" s="99"/>
      <c r="V6" s="99"/>
      <c r="W6" s="99"/>
      <c r="X6" s="99"/>
    </row>
    <row r="7" ht="15" customHeight="1" spans="1:24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5" t="s">
        <v>537</v>
      </c>
      <c r="H7" s="115" t="s">
        <v>538</v>
      </c>
      <c r="I7" s="115">
        <v>9</v>
      </c>
      <c r="J7" s="115">
        <v>10</v>
      </c>
      <c r="K7" s="115">
        <v>11</v>
      </c>
      <c r="L7" s="115">
        <v>12</v>
      </c>
      <c r="M7" s="115" t="s">
        <v>539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 t="s">
        <v>540</v>
      </c>
      <c r="T7" s="115">
        <v>20</v>
      </c>
      <c r="U7" s="115">
        <v>21</v>
      </c>
      <c r="V7" s="115">
        <v>22</v>
      </c>
      <c r="W7" s="115">
        <v>23</v>
      </c>
      <c r="X7" s="115">
        <v>24</v>
      </c>
    </row>
    <row r="8" ht="21" customHeight="1" spans="1:24">
      <c r="A8" s="101" t="s">
        <v>530</v>
      </c>
      <c r="B8" s="101"/>
      <c r="C8" s="101"/>
      <c r="D8" s="101"/>
      <c r="E8" s="116"/>
      <c r="F8" s="117" t="s">
        <v>94</v>
      </c>
      <c r="G8" s="118" t="s">
        <v>94</v>
      </c>
      <c r="H8" s="118" t="s">
        <v>94</v>
      </c>
      <c r="I8" s="118" t="s">
        <v>94</v>
      </c>
      <c r="J8" s="118" t="s">
        <v>94</v>
      </c>
      <c r="K8" s="118" t="s">
        <v>94</v>
      </c>
      <c r="L8" s="118" t="s">
        <v>94</v>
      </c>
      <c r="M8" s="118"/>
      <c r="N8" s="118" t="s">
        <v>94</v>
      </c>
      <c r="O8" s="118" t="s">
        <v>94</v>
      </c>
      <c r="P8" s="118" t="s">
        <v>94</v>
      </c>
      <c r="Q8" s="118" t="s">
        <v>94</v>
      </c>
      <c r="R8" s="118" t="s">
        <v>94</v>
      </c>
      <c r="S8" s="118" t="s">
        <v>94</v>
      </c>
      <c r="T8" s="118" t="s">
        <v>94</v>
      </c>
      <c r="U8" s="118" t="s">
        <v>94</v>
      </c>
      <c r="V8" s="118"/>
      <c r="W8" s="118" t="s">
        <v>94</v>
      </c>
      <c r="X8" s="118" t="s">
        <v>94</v>
      </c>
    </row>
    <row r="9" ht="21" customHeight="1" spans="1:24">
      <c r="A9" s="101"/>
      <c r="B9" s="101"/>
      <c r="C9" s="101"/>
      <c r="D9" s="101"/>
      <c r="E9" s="11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ht="21" customHeight="1" spans="1:24">
      <c r="A10" s="101"/>
      <c r="B10" s="101"/>
      <c r="C10" s="101"/>
      <c r="D10" s="101"/>
      <c r="E10" s="116"/>
      <c r="F10" s="117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ht="21" customHeight="1" spans="1:24">
      <c r="A11" s="101"/>
      <c r="B11" s="101"/>
      <c r="C11" s="101"/>
      <c r="D11" s="101"/>
      <c r="E11" s="116"/>
      <c r="F11" s="117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ht="21" customHeight="1" spans="1:24">
      <c r="A12" s="119" t="s">
        <v>175</v>
      </c>
      <c r="B12" s="120"/>
      <c r="C12" s="120"/>
      <c r="D12" s="120"/>
      <c r="E12" s="121"/>
      <c r="F12" s="122" t="s">
        <v>94</v>
      </c>
      <c r="G12" s="123" t="s">
        <v>94</v>
      </c>
      <c r="H12" s="123" t="s">
        <v>94</v>
      </c>
      <c r="I12" s="123" t="s">
        <v>94</v>
      </c>
      <c r="J12" s="123" t="s">
        <v>94</v>
      </c>
      <c r="K12" s="123" t="s">
        <v>94</v>
      </c>
      <c r="L12" s="123" t="s">
        <v>94</v>
      </c>
      <c r="M12" s="123"/>
      <c r="N12" s="123" t="s">
        <v>94</v>
      </c>
      <c r="O12" s="123" t="s">
        <v>94</v>
      </c>
      <c r="P12" s="123" t="s">
        <v>94</v>
      </c>
      <c r="Q12" s="123" t="s">
        <v>94</v>
      </c>
      <c r="R12" s="123" t="s">
        <v>94</v>
      </c>
      <c r="S12" s="123" t="s">
        <v>94</v>
      </c>
      <c r="T12" s="123" t="s">
        <v>94</v>
      </c>
      <c r="U12" s="123" t="s">
        <v>94</v>
      </c>
      <c r="V12" s="123"/>
      <c r="W12" s="123" t="s">
        <v>94</v>
      </c>
      <c r="X12" s="123" t="s">
        <v>94</v>
      </c>
    </row>
    <row r="13" ht="24.75" customHeight="1" spans="1:1">
      <c r="A13" s="34" t="s">
        <v>531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2:E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8" sqref="A8"/>
    </sheetView>
  </sheetViews>
  <sheetFormatPr defaultColWidth="8.71296296296296" defaultRowHeight="14.25" customHeight="1"/>
  <cols>
    <col min="1" max="1" width="29.5740740740741" style="91" customWidth="1"/>
    <col min="2" max="6" width="20.712962962963" style="91" customWidth="1"/>
    <col min="7" max="10" width="10.1388888888889" style="35" customWidth="1"/>
    <col min="11" max="11" width="10.1388888888889" style="54" customWidth="1"/>
    <col min="12" max="22" width="10.1388888888889" style="35" customWidth="1"/>
    <col min="23" max="23" width="10.1388888888889" style="54" customWidth="1"/>
    <col min="24" max="24" width="10.1388888888889" style="35" customWidth="1"/>
    <col min="25" max="16384" width="8.71296296296296" style="54"/>
  </cols>
  <sheetData>
    <row r="1" s="52" customFormat="1" ht="13.5" customHeight="1" spans="1:24">
      <c r="A1" s="65"/>
      <c r="B1" s="65"/>
      <c r="C1" s="65"/>
      <c r="D1" s="65"/>
      <c r="E1" s="65"/>
      <c r="F1" s="65"/>
      <c r="G1" s="92"/>
      <c r="H1" s="92"/>
      <c r="I1" s="92"/>
      <c r="J1" s="92"/>
      <c r="K1" s="104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11"/>
      <c r="X1" s="111"/>
    </row>
    <row r="2" s="90" customFormat="1" ht="45" customHeight="1" spans="1:24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="53" customFormat="1" ht="26.1" customHeight="1" spans="1:24">
      <c r="A3" s="94" t="str">
        <f>"部门名称："&amp;封面!$A$2</f>
        <v>部门名称：大理白族自治州商务局</v>
      </c>
      <c r="B3" s="95"/>
      <c r="C3" s="95"/>
      <c r="D3" s="95"/>
      <c r="E3" s="95"/>
      <c r="F3" s="95"/>
      <c r="G3" s="70"/>
      <c r="H3" s="70"/>
      <c r="I3" s="70"/>
      <c r="J3" s="70"/>
      <c r="K3" s="106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112" t="s">
        <v>20</v>
      </c>
      <c r="X3" s="112"/>
    </row>
    <row r="4" ht="15.75" customHeight="1" spans="1:24">
      <c r="A4" s="59" t="s">
        <v>409</v>
      </c>
      <c r="B4" s="59" t="s">
        <v>541</v>
      </c>
      <c r="C4" s="59" t="s">
        <v>542</v>
      </c>
      <c r="D4" s="59" t="s">
        <v>543</v>
      </c>
      <c r="E4" s="59" t="s">
        <v>544</v>
      </c>
      <c r="F4" s="59" t="s">
        <v>545</v>
      </c>
      <c r="G4" s="96" t="s">
        <v>75</v>
      </c>
      <c r="H4" s="97" t="s">
        <v>76</v>
      </c>
      <c r="I4" s="107"/>
      <c r="J4" s="107"/>
      <c r="K4" s="107"/>
      <c r="L4" s="107"/>
      <c r="M4" s="107"/>
      <c r="N4" s="107"/>
      <c r="O4" s="107"/>
      <c r="P4" s="107"/>
      <c r="Q4" s="107"/>
      <c r="R4" s="113"/>
      <c r="S4" s="97" t="s">
        <v>63</v>
      </c>
      <c r="T4" s="107"/>
      <c r="U4" s="107"/>
      <c r="V4" s="107"/>
      <c r="W4" s="107"/>
      <c r="X4" s="113"/>
    </row>
    <row r="5" ht="17.25" customHeight="1" spans="1:24">
      <c r="A5" s="59"/>
      <c r="B5" s="59"/>
      <c r="C5" s="59"/>
      <c r="D5" s="59"/>
      <c r="E5" s="59"/>
      <c r="F5" s="59"/>
      <c r="G5" s="98"/>
      <c r="H5" s="96" t="s">
        <v>77</v>
      </c>
      <c r="I5" s="108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6" t="s">
        <v>77</v>
      </c>
      <c r="T5" s="96" t="s">
        <v>78</v>
      </c>
      <c r="U5" s="96" t="s">
        <v>79</v>
      </c>
      <c r="V5" s="96" t="s">
        <v>80</v>
      </c>
      <c r="W5" s="96" t="s">
        <v>81</v>
      </c>
      <c r="X5" s="96" t="s">
        <v>82</v>
      </c>
    </row>
    <row r="6" ht="30" customHeight="1" spans="1:24">
      <c r="A6" s="59"/>
      <c r="B6" s="59"/>
      <c r="C6" s="59"/>
      <c r="D6" s="59"/>
      <c r="E6" s="59"/>
      <c r="F6" s="59"/>
      <c r="G6" s="99"/>
      <c r="H6" s="99"/>
      <c r="I6" s="109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99"/>
      <c r="T6" s="99"/>
      <c r="U6" s="99"/>
      <c r="V6" s="99"/>
      <c r="W6" s="99"/>
      <c r="X6" s="99"/>
    </row>
    <row r="7" ht="15" customHeight="1" spans="1:24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 t="s">
        <v>537</v>
      </c>
      <c r="H7" s="80" t="s">
        <v>538</v>
      </c>
      <c r="I7" s="80">
        <v>9</v>
      </c>
      <c r="J7" s="80">
        <v>10</v>
      </c>
      <c r="K7" s="80">
        <v>11</v>
      </c>
      <c r="L7" s="80">
        <v>12</v>
      </c>
      <c r="M7" s="80" t="s">
        <v>539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 t="s">
        <v>540</v>
      </c>
      <c r="T7" s="80">
        <v>20</v>
      </c>
      <c r="U7" s="80">
        <v>21</v>
      </c>
      <c r="V7" s="80">
        <v>22</v>
      </c>
      <c r="W7" s="80">
        <v>23</v>
      </c>
      <c r="X7" s="80">
        <v>24</v>
      </c>
    </row>
    <row r="8" ht="22.5" customHeight="1" spans="1:24">
      <c r="A8" s="100" t="s">
        <v>530</v>
      </c>
      <c r="B8" s="100"/>
      <c r="C8" s="100"/>
      <c r="D8" s="100"/>
      <c r="E8" s="100"/>
      <c r="F8" s="100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22.5" customHeight="1" spans="1:24">
      <c r="A9" s="100"/>
      <c r="B9" s="101"/>
      <c r="C9" s="101"/>
      <c r="D9" s="101"/>
      <c r="E9" s="101"/>
      <c r="F9" s="101"/>
      <c r="G9" s="81" t="s">
        <v>94</v>
      </c>
      <c r="H9" s="81" t="s">
        <v>94</v>
      </c>
      <c r="I9" s="81" t="s">
        <v>94</v>
      </c>
      <c r="J9" s="81" t="s">
        <v>94</v>
      </c>
      <c r="K9" s="81" t="s">
        <v>94</v>
      </c>
      <c r="L9" s="81" t="s">
        <v>94</v>
      </c>
      <c r="M9" s="81" t="s">
        <v>94</v>
      </c>
      <c r="N9" s="81" t="s">
        <v>94</v>
      </c>
      <c r="O9" s="81"/>
      <c r="P9" s="81"/>
      <c r="Q9" s="81"/>
      <c r="R9" s="81"/>
      <c r="S9" s="81"/>
      <c r="T9" s="81"/>
      <c r="U9" s="81"/>
      <c r="V9" s="81"/>
      <c r="W9" s="81" t="s">
        <v>94</v>
      </c>
      <c r="X9" s="81" t="s">
        <v>94</v>
      </c>
    </row>
    <row r="10" ht="22.5" customHeight="1" spans="1:24">
      <c r="A10" s="102" t="s">
        <v>175</v>
      </c>
      <c r="B10" s="102"/>
      <c r="C10" s="102"/>
      <c r="D10" s="102"/>
      <c r="E10" s="102"/>
      <c r="F10" s="102"/>
      <c r="G10" s="103"/>
      <c r="H10" s="103"/>
      <c r="I10" s="103"/>
      <c r="J10" s="103"/>
      <c r="K10" s="110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10"/>
      <c r="X10" s="103"/>
    </row>
    <row r="11" ht="22.5" customHeight="1" spans="1:1">
      <c r="A11" s="34" t="s">
        <v>531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S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3888888888889" defaultRowHeight="14.25" customHeight="1"/>
  <cols>
    <col min="1" max="1" width="37.712962962963" style="35" customWidth="1"/>
    <col min="2" max="2" width="29.287037037037" style="35" customWidth="1"/>
    <col min="3" max="6" width="13.4259259259259" style="35" customWidth="1"/>
    <col min="7" max="7" width="11.287037037037" style="35" customWidth="1"/>
    <col min="8" max="19" width="10.287037037037" style="35" customWidth="1"/>
    <col min="20" max="16384" width="9.13888888888889" style="54"/>
  </cols>
  <sheetData>
    <row r="1" s="52" customFormat="1" ht="13.5" customHeight="1" spans="1:19">
      <c r="A1" s="65"/>
      <c r="B1" s="65"/>
      <c r="C1" s="65"/>
      <c r="D1" s="65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="52" customFormat="1" ht="35.1" customHeight="1" spans="1:19">
      <c r="A2" s="68" t="s">
        <v>15</v>
      </c>
      <c r="B2" s="6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="53" customFormat="1" ht="24" customHeight="1" spans="1:19">
      <c r="A3" s="69" t="str">
        <f>"部门名称："&amp;封面!$A$2</f>
        <v>部门名称：大理白族自治州商务局</v>
      </c>
      <c r="B3" s="69"/>
      <c r="C3" s="70"/>
      <c r="D3" s="70"/>
      <c r="E3" s="70"/>
      <c r="F3" s="71"/>
      <c r="G3" s="71"/>
      <c r="H3" s="72"/>
      <c r="I3" s="72"/>
      <c r="J3" s="72"/>
      <c r="K3" s="72"/>
      <c r="L3" s="72"/>
      <c r="M3" s="87"/>
      <c r="N3" s="87"/>
      <c r="O3" s="87"/>
      <c r="P3" s="87"/>
      <c r="Q3" s="87"/>
      <c r="R3" s="88" t="s">
        <v>20</v>
      </c>
      <c r="S3" s="88"/>
    </row>
    <row r="4" ht="19.5" customHeight="1" spans="1:19">
      <c r="A4" s="60" t="s">
        <v>409</v>
      </c>
      <c r="B4" s="73" t="s">
        <v>210</v>
      </c>
      <c r="C4" s="60" t="s">
        <v>546</v>
      </c>
      <c r="D4" s="60"/>
      <c r="E4" s="60"/>
      <c r="F4" s="60"/>
      <c r="G4" s="74" t="s">
        <v>547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89"/>
    </row>
    <row r="5" ht="40.5" customHeight="1" spans="1:19">
      <c r="A5" s="60"/>
      <c r="B5" s="76"/>
      <c r="C5" s="60" t="s">
        <v>75</v>
      </c>
      <c r="D5" s="59" t="s">
        <v>78</v>
      </c>
      <c r="E5" s="59" t="s">
        <v>79</v>
      </c>
      <c r="F5" s="59" t="s">
        <v>80</v>
      </c>
      <c r="G5" s="59" t="s">
        <v>75</v>
      </c>
      <c r="H5" s="77" t="s">
        <v>548</v>
      </c>
      <c r="I5" s="77" t="s">
        <v>549</v>
      </c>
      <c r="J5" s="77" t="s">
        <v>550</v>
      </c>
      <c r="K5" s="77" t="s">
        <v>551</v>
      </c>
      <c r="L5" s="77" t="s">
        <v>552</v>
      </c>
      <c r="M5" s="77" t="s">
        <v>553</v>
      </c>
      <c r="N5" s="77" t="s">
        <v>554</v>
      </c>
      <c r="O5" s="77" t="s">
        <v>555</v>
      </c>
      <c r="P5" s="77" t="s">
        <v>556</v>
      </c>
      <c r="Q5" s="77" t="s">
        <v>557</v>
      </c>
      <c r="R5" s="77" t="s">
        <v>558</v>
      </c>
      <c r="S5" s="77" t="s">
        <v>559</v>
      </c>
    </row>
    <row r="6" ht="19.5" customHeight="1" spans="1:19">
      <c r="A6" s="78">
        <v>1</v>
      </c>
      <c r="B6" s="78">
        <v>2</v>
      </c>
      <c r="C6" s="78" t="s">
        <v>560</v>
      </c>
      <c r="D6" s="79">
        <v>4</v>
      </c>
      <c r="E6" s="78">
        <v>5</v>
      </c>
      <c r="F6" s="78">
        <v>6</v>
      </c>
      <c r="G6" s="80" t="s">
        <v>561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O6" s="78">
        <v>15</v>
      </c>
      <c r="P6" s="78">
        <v>16</v>
      </c>
      <c r="Q6" s="78">
        <v>17</v>
      </c>
      <c r="R6" s="78">
        <v>18</v>
      </c>
      <c r="S6" s="78">
        <v>19</v>
      </c>
    </row>
    <row r="7" ht="19.5" customHeight="1" spans="1:19">
      <c r="A7" s="62" t="s">
        <v>530</v>
      </c>
      <c r="B7" s="62"/>
      <c r="C7" s="81"/>
      <c r="D7" s="81"/>
      <c r="E7" s="82"/>
      <c r="F7" s="82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ht="19.5" customHeight="1" spans="1:19">
      <c r="A8" s="62"/>
      <c r="B8" s="62"/>
      <c r="C8" s="81"/>
      <c r="D8" s="81"/>
      <c r="E8" s="82"/>
      <c r="F8" s="82"/>
      <c r="G8" s="82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9.5" customHeight="1" spans="1:19">
      <c r="A9" s="83" t="s">
        <v>75</v>
      </c>
      <c r="B9" s="84"/>
      <c r="C9" s="85" t="s">
        <v>94</v>
      </c>
      <c r="D9" s="85" t="s">
        <v>94</v>
      </c>
      <c r="E9" s="86" t="s">
        <v>94</v>
      </c>
      <c r="F9" s="86" t="s">
        <v>94</v>
      </c>
      <c r="G9" s="86"/>
      <c r="H9" s="85" t="s">
        <v>94</v>
      </c>
      <c r="I9" s="85" t="s">
        <v>94</v>
      </c>
      <c r="J9" s="85" t="s">
        <v>94</v>
      </c>
      <c r="K9" s="85" t="s">
        <v>94</v>
      </c>
      <c r="L9" s="85" t="s">
        <v>94</v>
      </c>
      <c r="M9" s="85" t="s">
        <v>94</v>
      </c>
      <c r="N9" s="85" t="s">
        <v>94</v>
      </c>
      <c r="O9" s="85" t="s">
        <v>94</v>
      </c>
      <c r="P9" s="85" t="s">
        <v>94</v>
      </c>
      <c r="Q9" s="85" t="s">
        <v>94</v>
      </c>
      <c r="R9" s="85" t="s">
        <v>94</v>
      </c>
      <c r="S9" s="85" t="s">
        <v>94</v>
      </c>
    </row>
    <row r="10" s="54" customFormat="1" ht="20.25" customHeight="1" spans="1:19">
      <c r="A10" s="34" t="s">
        <v>531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</sheetData>
  <sheetProtection formatCells="0" formatColumns="0" formatRows="0" insertRows="0" insertColumn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D24" sqref="D24"/>
    </sheetView>
  </sheetViews>
  <sheetFormatPr defaultColWidth="9.13888888888889" defaultRowHeight="12" outlineLevelRow="6"/>
  <cols>
    <col min="1" max="1" width="28.1388888888889" style="34" customWidth="1"/>
    <col min="2" max="2" width="17.712962962963" style="34" customWidth="1"/>
    <col min="3" max="3" width="29" style="34" customWidth="1"/>
    <col min="4" max="6" width="17.712962962963" style="34" customWidth="1"/>
    <col min="7" max="7" width="17.712962962963" style="54" customWidth="1"/>
    <col min="8" max="8" width="17.712962962963" style="34" customWidth="1"/>
    <col min="9" max="10" width="17.712962962963" style="54" customWidth="1"/>
    <col min="11" max="11" width="17.712962962963" style="34" customWidth="1"/>
    <col min="12" max="16384" width="9.13888888888889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4"/>
    </row>
    <row r="2" s="52" customFormat="1" ht="36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"部门名称："&amp;封面!$A$2</f>
        <v>部门名称：大理白族自治州商务局</v>
      </c>
      <c r="B3" s="57"/>
      <c r="C3" s="58"/>
      <c r="D3" s="58"/>
      <c r="E3" s="58"/>
      <c r="F3" s="58"/>
      <c r="G3" s="53"/>
      <c r="H3" s="58"/>
      <c r="I3" s="53"/>
      <c r="K3" s="58"/>
    </row>
    <row r="4" ht="44.25" customHeight="1" spans="1:11">
      <c r="A4" s="59" t="s">
        <v>409</v>
      </c>
      <c r="B4" s="59" t="s">
        <v>237</v>
      </c>
      <c r="C4" s="59" t="s">
        <v>410</v>
      </c>
      <c r="D4" s="59" t="s">
        <v>411</v>
      </c>
      <c r="E4" s="59" t="s">
        <v>412</v>
      </c>
      <c r="F4" s="59" t="s">
        <v>413</v>
      </c>
      <c r="G4" s="60" t="s">
        <v>414</v>
      </c>
      <c r="H4" s="59" t="s">
        <v>415</v>
      </c>
      <c r="I4" s="60" t="s">
        <v>416</v>
      </c>
      <c r="J4" s="60" t="s">
        <v>417</v>
      </c>
      <c r="K4" s="59" t="s">
        <v>418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61" t="s">
        <v>530</v>
      </c>
      <c r="B6" s="61"/>
      <c r="C6" s="62"/>
      <c r="D6" s="62"/>
      <c r="E6" s="62"/>
      <c r="F6" s="62"/>
      <c r="G6" s="63"/>
      <c r="H6" s="62"/>
      <c r="I6" s="63"/>
      <c r="J6" s="63"/>
      <c r="K6" s="62"/>
    </row>
    <row r="7" s="54" customFormat="1" ht="17.25" customHeight="1" spans="1:11">
      <c r="A7" s="34" t="s">
        <v>531</v>
      </c>
      <c r="B7" s="34"/>
      <c r="C7" s="35"/>
      <c r="D7" s="34"/>
      <c r="E7" s="34"/>
      <c r="F7" s="34"/>
      <c r="G7" s="54"/>
      <c r="H7" s="34"/>
      <c r="I7" s="54"/>
      <c r="J7" s="54"/>
      <c r="K7" s="3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9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D23" sqref="D23"/>
    </sheetView>
  </sheetViews>
  <sheetFormatPr defaultColWidth="9.13888888888889" defaultRowHeight="12" outlineLevelCol="7"/>
  <cols>
    <col min="1" max="5" width="31.4259259259259" style="29" customWidth="1"/>
    <col min="6" max="8" width="16.712962962963" style="29" customWidth="1"/>
    <col min="9" max="16384" width="9.13888888888889" style="29"/>
  </cols>
  <sheetData>
    <row r="1" s="37" customFormat="1" spans="8:8">
      <c r="H1" s="38"/>
    </row>
    <row r="2" s="37" customFormat="1" ht="26.4" spans="1:8">
      <c r="A2" s="39" t="s">
        <v>17</v>
      </c>
      <c r="B2" s="39"/>
      <c r="C2" s="39"/>
      <c r="D2" s="39"/>
      <c r="E2" s="39"/>
      <c r="F2" s="39"/>
      <c r="G2" s="39"/>
      <c r="H2" s="39"/>
    </row>
    <row r="3" s="37" customFormat="1" ht="24" customHeight="1" spans="1:8">
      <c r="A3" s="40" t="str">
        <f>"部门名称："&amp;封面!$A$2</f>
        <v>部门名称：大理白族自治州商务局</v>
      </c>
      <c r="B3" s="40"/>
      <c r="G3" s="41" t="s">
        <v>20</v>
      </c>
      <c r="H3" s="41"/>
    </row>
    <row r="4" ht="18" customHeight="1" spans="1:8">
      <c r="A4" s="42" t="s">
        <v>236</v>
      </c>
      <c r="B4" s="42" t="s">
        <v>562</v>
      </c>
      <c r="C4" s="42" t="s">
        <v>563</v>
      </c>
      <c r="D4" s="42" t="s">
        <v>564</v>
      </c>
      <c r="E4" s="42" t="s">
        <v>565</v>
      </c>
      <c r="F4" s="42" t="s">
        <v>566</v>
      </c>
      <c r="G4" s="42"/>
      <c r="H4" s="42"/>
    </row>
    <row r="5" ht="18" customHeight="1" spans="1:8">
      <c r="A5" s="42"/>
      <c r="B5" s="42"/>
      <c r="C5" s="42"/>
      <c r="D5" s="42"/>
      <c r="E5" s="42"/>
      <c r="F5" s="43" t="s">
        <v>535</v>
      </c>
      <c r="G5" s="43" t="s">
        <v>567</v>
      </c>
      <c r="H5" s="43" t="s">
        <v>568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0" customHeight="1" spans="1:8">
      <c r="A7" s="45" t="s">
        <v>530</v>
      </c>
      <c r="B7" s="45"/>
      <c r="C7" s="46"/>
      <c r="D7" s="46"/>
      <c r="E7" s="46"/>
      <c r="F7" s="47"/>
      <c r="G7" s="47"/>
      <c r="H7" s="48"/>
    </row>
    <row r="8" ht="30" customHeight="1" spans="1:8">
      <c r="A8" s="49" t="s">
        <v>75</v>
      </c>
      <c r="B8" s="50"/>
      <c r="C8" s="50"/>
      <c r="D8" s="50"/>
      <c r="E8" s="50"/>
      <c r="F8" s="50"/>
      <c r="G8" s="51"/>
      <c r="H8" s="48"/>
    </row>
    <row r="9" s="29" customFormat="1" ht="22.5" customHeight="1" spans="1:2">
      <c r="A9" s="34" t="s">
        <v>531</v>
      </c>
      <c r="B9" s="3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23" sqref="F23"/>
    </sheetView>
  </sheetViews>
  <sheetFormatPr defaultColWidth="9.13888888888889" defaultRowHeight="14.25" customHeight="1"/>
  <cols>
    <col min="1" max="1" width="18.287037037037" style="1" customWidth="1"/>
    <col min="2" max="2" width="31.8518518518519" style="1" customWidth="1"/>
    <col min="3" max="3" width="23.8518518518519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"部门名称："&amp;封面!$A$2</f>
        <v>部门名称：大理白族自治州商务局</v>
      </c>
      <c r="B3" s="7"/>
      <c r="C3" s="7"/>
      <c r="D3" s="7"/>
      <c r="E3" s="7"/>
      <c r="F3" s="7"/>
      <c r="G3" s="7"/>
      <c r="H3" s="7"/>
      <c r="I3" s="7"/>
      <c r="J3" s="7"/>
      <c r="K3" s="9" t="s">
        <v>20</v>
      </c>
    </row>
    <row r="4" ht="35.25" customHeight="1" spans="1:11">
      <c r="A4" s="10" t="s">
        <v>363</v>
      </c>
      <c r="B4" s="10" t="s">
        <v>238</v>
      </c>
      <c r="C4" s="10" t="s">
        <v>364</v>
      </c>
      <c r="D4" s="11" t="s">
        <v>239</v>
      </c>
      <c r="E4" s="11" t="s">
        <v>240</v>
      </c>
      <c r="F4" s="11" t="s">
        <v>365</v>
      </c>
      <c r="G4" s="11" t="s">
        <v>366</v>
      </c>
      <c r="H4" s="12" t="s">
        <v>569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75</v>
      </c>
      <c r="I5" s="11" t="s">
        <v>78</v>
      </c>
      <c r="J5" s="11" t="s">
        <v>79</v>
      </c>
      <c r="K5" s="11" t="s">
        <v>80</v>
      </c>
    </row>
    <row r="6" ht="15.95" customHeight="1" spans="1:11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6">
        <v>10</v>
      </c>
      <c r="K6" s="36">
        <v>11</v>
      </c>
    </row>
    <row r="7" ht="35.25" customHeight="1" spans="1:11">
      <c r="A7" s="31" t="s">
        <v>530</v>
      </c>
      <c r="B7" s="31" t="s">
        <v>94</v>
      </c>
      <c r="C7" s="31" t="s">
        <v>94</v>
      </c>
      <c r="D7" s="31" t="s">
        <v>94</v>
      </c>
      <c r="E7" s="31" t="s">
        <v>94</v>
      </c>
      <c r="F7" s="31" t="s">
        <v>94</v>
      </c>
      <c r="G7" s="31" t="s">
        <v>94</v>
      </c>
      <c r="H7" s="28" t="s">
        <v>94</v>
      </c>
      <c r="I7" s="28" t="s">
        <v>94</v>
      </c>
      <c r="J7" s="28" t="s">
        <v>94</v>
      </c>
      <c r="K7" s="28"/>
    </row>
    <row r="8" ht="35.25" customHeight="1" spans="1:11">
      <c r="A8" s="32" t="s">
        <v>175</v>
      </c>
      <c r="B8" s="33"/>
      <c r="C8" s="33"/>
      <c r="D8" s="33"/>
      <c r="E8" s="33"/>
      <c r="F8" s="33"/>
      <c r="G8" s="33"/>
      <c r="H8" s="28" t="s">
        <v>94</v>
      </c>
      <c r="I8" s="28" t="s">
        <v>94</v>
      </c>
      <c r="J8" s="28" t="s">
        <v>94</v>
      </c>
      <c r="K8" s="28"/>
    </row>
    <row r="9" s="29" customFormat="1" ht="29.25" customHeight="1" spans="1:2">
      <c r="A9" s="34" t="s">
        <v>531</v>
      </c>
      <c r="B9" s="35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6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3" sqref="A3"/>
    </sheetView>
  </sheetViews>
  <sheetFormatPr defaultColWidth="9.13888888888889" defaultRowHeight="14.25" customHeight="1" outlineLevelCol="6"/>
  <cols>
    <col min="1" max="7" width="25.4259259259259" style="1" customWidth="1"/>
    <col min="8" max="16384" width="9.13888888888889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19</v>
      </c>
      <c r="B2" s="5"/>
      <c r="C2" s="5"/>
      <c r="D2" s="5"/>
      <c r="E2" s="5"/>
      <c r="F2" s="5"/>
      <c r="G2" s="5"/>
    </row>
    <row r="3" ht="24" customHeight="1" spans="1:7">
      <c r="A3" s="6" t="str">
        <f>"部门名称："&amp;封面!$A$2</f>
        <v>部门名称：大理白族自治州商务局</v>
      </c>
      <c r="B3" s="7"/>
      <c r="C3" s="7"/>
      <c r="D3" s="7"/>
      <c r="E3" s="8"/>
      <c r="F3" s="8"/>
      <c r="G3" s="9" t="s">
        <v>20</v>
      </c>
    </row>
    <row r="4" ht="31.5" customHeight="1" spans="1:7">
      <c r="A4" s="10" t="s">
        <v>236</v>
      </c>
      <c r="B4" s="10" t="s">
        <v>363</v>
      </c>
      <c r="C4" s="10" t="s">
        <v>238</v>
      </c>
      <c r="D4" s="11" t="s">
        <v>570</v>
      </c>
      <c r="E4" s="12" t="s">
        <v>78</v>
      </c>
      <c r="F4" s="12"/>
      <c r="G4" s="12"/>
    </row>
    <row r="5" ht="31.5" customHeight="1" spans="1:7">
      <c r="A5" s="10"/>
      <c r="B5" s="10"/>
      <c r="C5" s="10"/>
      <c r="D5" s="11"/>
      <c r="E5" s="12" t="s">
        <v>571</v>
      </c>
      <c r="F5" s="11" t="s">
        <v>572</v>
      </c>
      <c r="G5" s="12" t="s">
        <v>573</v>
      </c>
    </row>
    <row r="6" ht="1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0</v>
      </c>
      <c r="B7" s="15"/>
      <c r="C7" s="15"/>
      <c r="D7" s="16"/>
      <c r="E7" s="17">
        <v>8260000</v>
      </c>
      <c r="F7" s="18"/>
      <c r="G7" s="19"/>
    </row>
    <row r="8" ht="31.5" customHeight="1" spans="1:7">
      <c r="A8" s="20" t="s">
        <v>0</v>
      </c>
      <c r="B8" s="21"/>
      <c r="C8" s="21"/>
      <c r="D8" s="22"/>
      <c r="E8" s="17">
        <v>8260000</v>
      </c>
      <c r="F8" s="18"/>
      <c r="G8" s="19"/>
    </row>
    <row r="9" ht="31.5" customHeight="1" spans="1:7">
      <c r="A9" s="23"/>
      <c r="B9" s="21" t="s">
        <v>377</v>
      </c>
      <c r="C9" s="21" t="s">
        <v>394</v>
      </c>
      <c r="D9" s="22" t="s">
        <v>574</v>
      </c>
      <c r="E9" s="24">
        <v>1560000</v>
      </c>
      <c r="F9" s="18"/>
      <c r="G9" s="19"/>
    </row>
    <row r="10" ht="31.5" customHeight="1" spans="1:7">
      <c r="A10" s="23"/>
      <c r="B10" s="21" t="s">
        <v>372</v>
      </c>
      <c r="C10" s="21" t="s">
        <v>390</v>
      </c>
      <c r="D10" s="22" t="s">
        <v>574</v>
      </c>
      <c r="E10" s="24">
        <v>2000000</v>
      </c>
      <c r="F10" s="18"/>
      <c r="G10" s="19"/>
    </row>
    <row r="11" ht="31.5" customHeight="1" spans="1:7">
      <c r="A11" s="23"/>
      <c r="B11" s="21" t="s">
        <v>386</v>
      </c>
      <c r="C11" s="21" t="s">
        <v>388</v>
      </c>
      <c r="D11" s="22" t="s">
        <v>574</v>
      </c>
      <c r="E11" s="24">
        <v>2700000</v>
      </c>
      <c r="F11" s="18"/>
      <c r="G11" s="19"/>
    </row>
    <row r="12" ht="31.5" customHeight="1" spans="1:7">
      <c r="A12" s="23"/>
      <c r="B12" s="21" t="s">
        <v>372</v>
      </c>
      <c r="C12" s="21" t="s">
        <v>374</v>
      </c>
      <c r="D12" s="22" t="s">
        <v>574</v>
      </c>
      <c r="E12" s="24">
        <v>400000</v>
      </c>
      <c r="F12" s="18"/>
      <c r="G12" s="19"/>
    </row>
    <row r="13" ht="31.5" customHeight="1" spans="1:7">
      <c r="A13" s="23"/>
      <c r="B13" s="21" t="s">
        <v>377</v>
      </c>
      <c r="C13" s="21" t="s">
        <v>379</v>
      </c>
      <c r="D13" s="22" t="s">
        <v>574</v>
      </c>
      <c r="E13" s="24">
        <v>600000</v>
      </c>
      <c r="F13" s="18"/>
      <c r="G13" s="19"/>
    </row>
    <row r="14" ht="31.5" customHeight="1" spans="1:7">
      <c r="A14" s="23"/>
      <c r="B14" s="21" t="s">
        <v>377</v>
      </c>
      <c r="C14" s="21" t="s">
        <v>396</v>
      </c>
      <c r="D14" s="22" t="s">
        <v>574</v>
      </c>
      <c r="E14" s="24">
        <v>500000</v>
      </c>
      <c r="F14" s="18"/>
      <c r="G14" s="19"/>
    </row>
    <row r="15" ht="31.5" customHeight="1" spans="1:7">
      <c r="A15" s="23"/>
      <c r="B15" s="21" t="s">
        <v>377</v>
      </c>
      <c r="C15" s="21" t="s">
        <v>408</v>
      </c>
      <c r="D15" s="22" t="s">
        <v>574</v>
      </c>
      <c r="E15" s="24">
        <v>500000</v>
      </c>
      <c r="F15" s="18"/>
      <c r="G15" s="19"/>
    </row>
    <row r="16" ht="31.5" customHeight="1" spans="1:7">
      <c r="A16" s="25" t="s">
        <v>75</v>
      </c>
      <c r="B16" s="26" t="s">
        <v>94</v>
      </c>
      <c r="C16" s="26"/>
      <c r="D16" s="26"/>
      <c r="E16" s="27">
        <v>8260000</v>
      </c>
      <c r="F16" s="28" t="s">
        <v>94</v>
      </c>
      <c r="G16" s="28" t="s">
        <v>94</v>
      </c>
    </row>
  </sheetData>
  <mergeCells count="7">
    <mergeCell ref="A2:G2"/>
    <mergeCell ref="E4:G4"/>
    <mergeCell ref="A16:D16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workbookViewId="0">
      <selection activeCell="A18" sqref="A18"/>
    </sheetView>
  </sheetViews>
  <sheetFormatPr defaultColWidth="0" defaultRowHeight="15" zeroHeight="1"/>
  <cols>
    <col min="1" max="1" width="75.712962962963" style="230" customWidth="1"/>
    <col min="2" max="16384" width="9.13888888888889" style="231" hidden="1"/>
  </cols>
  <sheetData>
    <row r="1" ht="41.25" customHeight="1" spans="1:1">
      <c r="A1" s="232" t="s">
        <v>2</v>
      </c>
    </row>
    <row r="2" spans="1:1">
      <c r="A2" s="233"/>
    </row>
    <row r="3" ht="27" customHeight="1" spans="1:1">
      <c r="A3" s="234" t="s">
        <v>3</v>
      </c>
    </row>
    <row r="4" ht="27" customHeight="1" spans="1:1">
      <c r="A4" s="234" t="s">
        <v>4</v>
      </c>
    </row>
    <row r="5" ht="27" customHeight="1" spans="1:1">
      <c r="A5" s="234" t="s">
        <v>5</v>
      </c>
    </row>
    <row r="6" ht="27" customHeight="1" spans="1:1">
      <c r="A6" s="234" t="s">
        <v>6</v>
      </c>
    </row>
    <row r="7" ht="27" customHeight="1" spans="1:1">
      <c r="A7" s="234" t="s">
        <v>7</v>
      </c>
    </row>
    <row r="8" ht="27" customHeight="1" spans="1:1">
      <c r="A8" s="234" t="s">
        <v>8</v>
      </c>
    </row>
    <row r="9" ht="27" customHeight="1" spans="1:1">
      <c r="A9" s="234" t="s">
        <v>9</v>
      </c>
    </row>
    <row r="10" ht="27" customHeight="1" spans="1:1">
      <c r="A10" s="234" t="s">
        <v>10</v>
      </c>
    </row>
    <row r="11" ht="27" customHeight="1" spans="1:1">
      <c r="A11" s="234" t="s">
        <v>11</v>
      </c>
    </row>
    <row r="12" ht="27" customHeight="1" spans="1:1">
      <c r="A12" s="234" t="s">
        <v>12</v>
      </c>
    </row>
    <row r="13" ht="27" customHeight="1" spans="1:1">
      <c r="A13" s="234" t="s">
        <v>13</v>
      </c>
    </row>
    <row r="14" ht="27" customHeight="1" spans="1:1">
      <c r="A14" s="234" t="s">
        <v>14</v>
      </c>
    </row>
    <row r="15" ht="27" customHeight="1" spans="1:1">
      <c r="A15" s="234" t="s">
        <v>15</v>
      </c>
    </row>
    <row r="16" ht="27" customHeight="1" spans="1:1">
      <c r="A16" s="234" t="s">
        <v>16</v>
      </c>
    </row>
    <row r="17" ht="27" customHeight="1" spans="1:1">
      <c r="A17" s="234" t="s">
        <v>17</v>
      </c>
    </row>
    <row r="18" ht="27" customHeight="1" spans="1:1">
      <c r="A18" s="234" t="s">
        <v>18</v>
      </c>
    </row>
    <row r="19" ht="27" customHeight="1" spans="1:1">
      <c r="A19" s="234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3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34" sqref="B34"/>
    </sheetView>
  </sheetViews>
  <sheetFormatPr defaultColWidth="0" defaultRowHeight="12" zeroHeight="1" outlineLevelCol="3"/>
  <cols>
    <col min="1" max="1" width="35.1388888888889" style="35" customWidth="1"/>
    <col min="2" max="2" width="20.712962962963" style="35" customWidth="1"/>
    <col min="3" max="3" width="35.1388888888889" style="35" customWidth="1"/>
    <col min="4" max="4" width="20.712962962963" style="35" customWidth="1"/>
    <col min="5" max="16384" width="8" style="54" hidden="1"/>
  </cols>
  <sheetData>
    <row r="1" s="52" customFormat="1" customHeight="1" spans="1:4">
      <c r="A1" s="65"/>
      <c r="B1" s="65"/>
      <c r="C1" s="65"/>
      <c r="D1" s="225"/>
    </row>
    <row r="2" s="224" customFormat="1" ht="36" customHeight="1" spans="1:4">
      <c r="A2" s="56" t="s">
        <v>3</v>
      </c>
      <c r="B2" s="226"/>
      <c r="C2" s="226"/>
      <c r="D2" s="226"/>
    </row>
    <row r="3" s="53" customFormat="1" ht="24" customHeight="1" spans="1:4">
      <c r="A3" s="94" t="str">
        <f>"部门名称："&amp;封面!$A$2</f>
        <v>部门名称：大理白族自治州商务局</v>
      </c>
      <c r="B3" s="206"/>
      <c r="C3" s="206"/>
      <c r="D3" s="133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19.5" customHeight="1" spans="1:4">
      <c r="A5" s="60" t="s">
        <v>23</v>
      </c>
      <c r="B5" s="60" t="s">
        <v>24</v>
      </c>
      <c r="C5" s="60" t="s">
        <v>25</v>
      </c>
      <c r="D5" s="60" t="s">
        <v>24</v>
      </c>
    </row>
    <row r="6" ht="19.5" customHeight="1" spans="1:4">
      <c r="A6" s="60"/>
      <c r="B6" s="60"/>
      <c r="C6" s="60"/>
      <c r="D6" s="60"/>
    </row>
    <row r="7" ht="21.95" customHeight="1" spans="1:4">
      <c r="A7" s="100" t="s">
        <v>26</v>
      </c>
      <c r="B7" s="118">
        <v>15006633.02</v>
      </c>
      <c r="C7" s="100" t="s">
        <v>27</v>
      </c>
      <c r="D7" s="118">
        <v>13216572.99</v>
      </c>
    </row>
    <row r="8" ht="21.95" customHeight="1" spans="1:4">
      <c r="A8" s="100" t="s">
        <v>28</v>
      </c>
      <c r="B8" s="118"/>
      <c r="C8" s="100" t="s">
        <v>29</v>
      </c>
      <c r="D8" s="118"/>
    </row>
    <row r="9" ht="21.95" customHeight="1" spans="1:4">
      <c r="A9" s="100" t="s">
        <v>30</v>
      </c>
      <c r="B9" s="118"/>
      <c r="C9" s="100" t="s">
        <v>31</v>
      </c>
      <c r="D9" s="118"/>
    </row>
    <row r="10" ht="21.95" customHeight="1" spans="1:4">
      <c r="A10" s="100" t="s">
        <v>32</v>
      </c>
      <c r="B10" s="118"/>
      <c r="C10" s="100" t="s">
        <v>33</v>
      </c>
      <c r="D10" s="118"/>
    </row>
    <row r="11" ht="21.95" customHeight="1" spans="1:4">
      <c r="A11" s="100" t="s">
        <v>34</v>
      </c>
      <c r="B11" s="208">
        <f>SUM(B12:B16)</f>
        <v>0</v>
      </c>
      <c r="C11" s="100" t="s">
        <v>35</v>
      </c>
      <c r="D11" s="118"/>
    </row>
    <row r="12" ht="21.95" customHeight="1" spans="1:4">
      <c r="A12" s="227" t="s">
        <v>36</v>
      </c>
      <c r="B12" s="118"/>
      <c r="C12" s="100" t="s">
        <v>37</v>
      </c>
      <c r="D12" s="118"/>
    </row>
    <row r="13" ht="21.95" customHeight="1" spans="1:4">
      <c r="A13" s="227" t="s">
        <v>38</v>
      </c>
      <c r="B13" s="118"/>
      <c r="C13" s="100" t="s">
        <v>39</v>
      </c>
      <c r="D13" s="118"/>
    </row>
    <row r="14" ht="21.95" customHeight="1" spans="1:4">
      <c r="A14" s="227" t="s">
        <v>40</v>
      </c>
      <c r="B14" s="118"/>
      <c r="C14" s="100" t="s">
        <v>41</v>
      </c>
      <c r="D14" s="118">
        <v>827619.76</v>
      </c>
    </row>
    <row r="15" ht="21.95" customHeight="1" spans="1:4">
      <c r="A15" s="227" t="s">
        <v>42</v>
      </c>
      <c r="B15" s="118"/>
      <c r="C15" s="100" t="s">
        <v>43</v>
      </c>
      <c r="D15" s="118">
        <v>475196.73</v>
      </c>
    </row>
    <row r="16" ht="21.95" customHeight="1" spans="1:4">
      <c r="A16" s="228" t="s">
        <v>44</v>
      </c>
      <c r="B16" s="229"/>
      <c r="C16" s="100" t="s">
        <v>45</v>
      </c>
      <c r="D16" s="118"/>
    </row>
    <row r="17" ht="21.95" customHeight="1" spans="1:4">
      <c r="A17" s="228"/>
      <c r="B17" s="229"/>
      <c r="C17" s="100" t="s">
        <v>46</v>
      </c>
      <c r="D17" s="118"/>
    </row>
    <row r="18" ht="21.95" customHeight="1" spans="1:4">
      <c r="A18" s="209"/>
      <c r="B18" s="229"/>
      <c r="C18" s="100" t="s">
        <v>47</v>
      </c>
      <c r="D18" s="118">
        <v>82100</v>
      </c>
    </row>
    <row r="19" ht="21.95" customHeight="1" spans="1:4">
      <c r="A19" s="209"/>
      <c r="B19" s="229"/>
      <c r="C19" s="100" t="s">
        <v>48</v>
      </c>
      <c r="D19" s="118"/>
    </row>
    <row r="20" ht="21.95" customHeight="1" spans="1:4">
      <c r="A20" s="209"/>
      <c r="B20" s="229"/>
      <c r="C20" s="100" t="s">
        <v>49</v>
      </c>
      <c r="D20" s="118"/>
    </row>
    <row r="21" ht="21.95" customHeight="1" spans="1:4">
      <c r="A21" s="209"/>
      <c r="B21" s="229"/>
      <c r="C21" s="100" t="s">
        <v>50</v>
      </c>
      <c r="D21" s="118">
        <v>18058523.29</v>
      </c>
    </row>
    <row r="22" ht="21.95" customHeight="1" spans="1:4">
      <c r="A22" s="209"/>
      <c r="B22" s="229"/>
      <c r="C22" s="100" t="s">
        <v>51</v>
      </c>
      <c r="D22" s="118"/>
    </row>
    <row r="23" ht="21.95" customHeight="1" spans="1:4">
      <c r="A23" s="209"/>
      <c r="B23" s="229"/>
      <c r="C23" s="100" t="s">
        <v>52</v>
      </c>
      <c r="D23" s="118"/>
    </row>
    <row r="24" ht="21.95" customHeight="1" spans="1:4">
      <c r="A24" s="209"/>
      <c r="B24" s="229"/>
      <c r="C24" s="100" t="s">
        <v>53</v>
      </c>
      <c r="D24" s="118"/>
    </row>
    <row r="25" ht="21.95" customHeight="1" spans="1:4">
      <c r="A25" s="209"/>
      <c r="B25" s="229"/>
      <c r="C25" s="100" t="s">
        <v>54</v>
      </c>
      <c r="D25" s="118">
        <v>454706.04</v>
      </c>
    </row>
    <row r="26" ht="21.95" customHeight="1" spans="1:4">
      <c r="A26" s="209"/>
      <c r="B26" s="229"/>
      <c r="C26" s="100" t="s">
        <v>55</v>
      </c>
      <c r="D26" s="118"/>
    </row>
    <row r="27" ht="21.95" customHeight="1" spans="1:4">
      <c r="A27" s="209"/>
      <c r="B27" s="229"/>
      <c r="C27" s="100" t="s">
        <v>56</v>
      </c>
      <c r="D27" s="118"/>
    </row>
    <row r="28" ht="21.95" customHeight="1" spans="1:4">
      <c r="A28" s="209"/>
      <c r="B28" s="229"/>
      <c r="C28" s="100" t="s">
        <v>57</v>
      </c>
      <c r="D28" s="118"/>
    </row>
    <row r="29" ht="21.95" customHeight="1" spans="1:4">
      <c r="A29" s="209"/>
      <c r="B29" s="229"/>
      <c r="C29" s="100" t="s">
        <v>58</v>
      </c>
      <c r="D29" s="118"/>
    </row>
    <row r="30" ht="21.95" customHeight="1" spans="1:4">
      <c r="A30" s="209"/>
      <c r="B30" s="229"/>
      <c r="C30" s="100" t="s">
        <v>59</v>
      </c>
      <c r="D30" s="118"/>
    </row>
    <row r="31" ht="21.95" customHeight="1" spans="1:4">
      <c r="A31" s="209"/>
      <c r="B31" s="229"/>
      <c r="C31" s="100" t="s">
        <v>60</v>
      </c>
      <c r="D31" s="118"/>
    </row>
    <row r="32" ht="21.95" customHeight="1" spans="1:4">
      <c r="A32" s="119" t="s">
        <v>61</v>
      </c>
      <c r="B32" s="210">
        <f>SUM(B7:B11)</f>
        <v>15006633.02</v>
      </c>
      <c r="C32" s="119" t="s">
        <v>62</v>
      </c>
      <c r="D32" s="210">
        <f>SUM(D7:D31)</f>
        <v>33114718.81</v>
      </c>
    </row>
    <row r="33" ht="21.95" customHeight="1" spans="1:4">
      <c r="A33" s="100" t="s">
        <v>63</v>
      </c>
      <c r="B33" s="208">
        <f>SUM(B34:B38)</f>
        <v>18108085.79</v>
      </c>
      <c r="C33" s="100" t="s">
        <v>64</v>
      </c>
      <c r="D33" s="208">
        <f>SUM(D34:D38)</f>
        <v>0</v>
      </c>
    </row>
    <row r="34" ht="21.95" customHeight="1" spans="1:4">
      <c r="A34" s="100" t="s">
        <v>65</v>
      </c>
      <c r="B34" s="118">
        <v>18108085.79</v>
      </c>
      <c r="C34" s="100" t="s">
        <v>65</v>
      </c>
      <c r="D34" s="118"/>
    </row>
    <row r="35" ht="21.95" customHeight="1" spans="1:4">
      <c r="A35" s="100" t="s">
        <v>66</v>
      </c>
      <c r="B35" s="118"/>
      <c r="C35" s="100" t="s">
        <v>66</v>
      </c>
      <c r="D35" s="118"/>
    </row>
    <row r="36" ht="21.95" customHeight="1" spans="1:4">
      <c r="A36" s="100" t="s">
        <v>67</v>
      </c>
      <c r="B36" s="118"/>
      <c r="C36" s="100" t="s">
        <v>67</v>
      </c>
      <c r="D36" s="118"/>
    </row>
    <row r="37" ht="21.95" customHeight="1" spans="1:4">
      <c r="A37" s="100" t="s">
        <v>68</v>
      </c>
      <c r="B37" s="118"/>
      <c r="C37" s="100" t="s">
        <v>68</v>
      </c>
      <c r="D37" s="118"/>
    </row>
    <row r="38" ht="21.95" customHeight="1" spans="1:4">
      <c r="A38" s="100" t="s">
        <v>69</v>
      </c>
      <c r="B38" s="118"/>
      <c r="C38" s="100" t="s">
        <v>69</v>
      </c>
      <c r="D38" s="118"/>
    </row>
    <row r="39" ht="21.95" customHeight="1" spans="1:4">
      <c r="A39" s="119" t="s">
        <v>70</v>
      </c>
      <c r="B39" s="210">
        <f>SUM(B32,B33)</f>
        <v>33114718.81</v>
      </c>
      <c r="C39" s="119" t="s">
        <v>71</v>
      </c>
      <c r="D39" s="210">
        <f>SUM(D32:D33)</f>
        <v>33114718.81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20" sqref="B20"/>
    </sheetView>
  </sheetViews>
  <sheetFormatPr defaultColWidth="8" defaultRowHeight="14.25" customHeight="1"/>
  <cols>
    <col min="1" max="1" width="21.1388888888889" style="35" customWidth="1"/>
    <col min="2" max="2" width="35.287037037037" style="35" customWidth="1"/>
    <col min="3" max="14" width="12" style="35" customWidth="1"/>
    <col min="15" max="18" width="12" style="54" customWidth="1"/>
    <col min="19" max="20" width="12" style="35" customWidth="1"/>
    <col min="21" max="16384" width="8" style="54"/>
  </cols>
  <sheetData>
    <row r="1" s="52" customFormat="1" ht="12" customHeight="1" spans="1:20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</row>
    <row r="2" s="52" customFormat="1" ht="36" customHeight="1" spans="1:20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3" customFormat="1" ht="24" customHeight="1" spans="1:20">
      <c r="A3" s="94" t="str">
        <f>"部门名称："&amp;封面!$A$2</f>
        <v>部门名称：大理白族自治州商务局</v>
      </c>
      <c r="B3" s="95"/>
      <c r="C3" s="95" t="e">
        <f>SUBSTITUTE(封面!#REF!," ","")&amp;封面!#REF!</f>
        <v>#REF!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33" t="s">
        <v>20</v>
      </c>
      <c r="T3" s="133" t="s">
        <v>72</v>
      </c>
    </row>
    <row r="4" ht="18.75" customHeight="1" spans="1:20">
      <c r="A4" s="220" t="s">
        <v>73</v>
      </c>
      <c r="B4" s="220" t="s">
        <v>74</v>
      </c>
      <c r="C4" s="220" t="s">
        <v>75</v>
      </c>
      <c r="D4" s="220" t="s">
        <v>76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 t="s">
        <v>63</v>
      </c>
      <c r="P4" s="220"/>
      <c r="Q4" s="220"/>
      <c r="R4" s="220"/>
      <c r="S4" s="220"/>
      <c r="T4" s="220"/>
    </row>
    <row r="5" ht="18.75" customHeight="1" spans="1:20">
      <c r="A5" s="220"/>
      <c r="B5" s="220"/>
      <c r="C5" s="220"/>
      <c r="D5" s="220" t="s">
        <v>77</v>
      </c>
      <c r="E5" s="220" t="s">
        <v>78</v>
      </c>
      <c r="F5" s="220" t="s">
        <v>79</v>
      </c>
      <c r="G5" s="220" t="s">
        <v>80</v>
      </c>
      <c r="H5" s="220" t="s">
        <v>81</v>
      </c>
      <c r="I5" s="220" t="s">
        <v>82</v>
      </c>
      <c r="J5" s="220"/>
      <c r="K5" s="220"/>
      <c r="L5" s="220"/>
      <c r="M5" s="220"/>
      <c r="N5" s="220"/>
      <c r="O5" s="220" t="s">
        <v>77</v>
      </c>
      <c r="P5" s="220" t="s">
        <v>78</v>
      </c>
      <c r="Q5" s="220" t="s">
        <v>79</v>
      </c>
      <c r="R5" s="220" t="s">
        <v>80</v>
      </c>
      <c r="S5" s="220" t="s">
        <v>81</v>
      </c>
      <c r="T5" s="220" t="s">
        <v>82</v>
      </c>
    </row>
    <row r="6" ht="33.75" customHeight="1" spans="1:20">
      <c r="A6" s="220"/>
      <c r="B6" s="220"/>
      <c r="C6" s="220"/>
      <c r="D6" s="220"/>
      <c r="E6" s="220"/>
      <c r="F6" s="220"/>
      <c r="G6" s="220"/>
      <c r="H6" s="220"/>
      <c r="I6" s="220" t="s">
        <v>77</v>
      </c>
      <c r="J6" s="220" t="s">
        <v>83</v>
      </c>
      <c r="K6" s="220" t="s">
        <v>84</v>
      </c>
      <c r="L6" s="220" t="s">
        <v>85</v>
      </c>
      <c r="M6" s="220" t="s">
        <v>86</v>
      </c>
      <c r="N6" s="220" t="s">
        <v>87</v>
      </c>
      <c r="O6" s="220"/>
      <c r="P6" s="220"/>
      <c r="Q6" s="220"/>
      <c r="R6" s="220"/>
      <c r="S6" s="220"/>
      <c r="T6" s="220"/>
    </row>
    <row r="7" ht="16.5" customHeight="1" spans="1:20">
      <c r="A7" s="221">
        <v>1</v>
      </c>
      <c r="B7" s="221">
        <v>2</v>
      </c>
      <c r="C7" s="221" t="s">
        <v>88</v>
      </c>
      <c r="D7" s="221" t="s">
        <v>89</v>
      </c>
      <c r="E7" s="221">
        <v>5</v>
      </c>
      <c r="F7" s="221">
        <v>6</v>
      </c>
      <c r="G7" s="221">
        <v>7</v>
      </c>
      <c r="H7" s="221">
        <v>8</v>
      </c>
      <c r="I7" s="221" t="s">
        <v>90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 t="s">
        <v>91</v>
      </c>
      <c r="P7" s="221">
        <v>16</v>
      </c>
      <c r="Q7" s="221">
        <v>17</v>
      </c>
      <c r="R7" s="221">
        <v>18</v>
      </c>
      <c r="S7" s="221">
        <v>19</v>
      </c>
      <c r="T7" s="221">
        <v>20</v>
      </c>
    </row>
    <row r="8" ht="16.5" customHeight="1" spans="1:20">
      <c r="A8" s="100">
        <v>128</v>
      </c>
      <c r="B8" s="100" t="s">
        <v>0</v>
      </c>
      <c r="C8" s="222">
        <v>33114718.81</v>
      </c>
      <c r="D8" s="222">
        <v>15006633.02</v>
      </c>
      <c r="E8" s="222">
        <v>15006633.02</v>
      </c>
      <c r="F8" s="222"/>
      <c r="G8" s="222"/>
      <c r="H8" s="222"/>
      <c r="I8" s="222"/>
      <c r="J8" s="222"/>
      <c r="K8" s="222"/>
      <c r="L8" s="222"/>
      <c r="M8" s="222"/>
      <c r="N8" s="222"/>
      <c r="O8" s="222">
        <v>18108085.79</v>
      </c>
      <c r="P8" s="222">
        <v>18108085.79</v>
      </c>
      <c r="Q8" s="222"/>
      <c r="R8" s="222"/>
      <c r="S8" s="222"/>
      <c r="T8" s="222"/>
    </row>
    <row r="9" ht="16.5" customHeight="1" spans="1:20">
      <c r="A9" s="100">
        <v>128001</v>
      </c>
      <c r="B9" s="100" t="s">
        <v>92</v>
      </c>
      <c r="C9" s="222">
        <v>33114718.81</v>
      </c>
      <c r="D9" s="222">
        <v>15006633.02</v>
      </c>
      <c r="E9" s="222">
        <v>15006633.02</v>
      </c>
      <c r="F9" s="222"/>
      <c r="G9" s="222"/>
      <c r="H9" s="222"/>
      <c r="I9" s="222"/>
      <c r="J9" s="222"/>
      <c r="K9" s="222"/>
      <c r="L9" s="222"/>
      <c r="M9" s="222"/>
      <c r="N9" s="222"/>
      <c r="O9" s="222">
        <v>18108085.79</v>
      </c>
      <c r="P9" s="222">
        <v>18108085.79</v>
      </c>
      <c r="Q9" s="222"/>
      <c r="R9" s="222"/>
      <c r="S9" s="222"/>
      <c r="T9" s="222"/>
    </row>
    <row r="10" ht="16.5" customHeight="1" spans="1:20">
      <c r="A10" s="119" t="s">
        <v>93</v>
      </c>
      <c r="B10" s="119"/>
      <c r="C10" s="223">
        <v>33114718.81</v>
      </c>
      <c r="D10" s="223">
        <v>15006633.02</v>
      </c>
      <c r="E10" s="223">
        <v>15006633.02</v>
      </c>
      <c r="F10" s="223" t="s">
        <v>94</v>
      </c>
      <c r="G10" s="223" t="s">
        <v>94</v>
      </c>
      <c r="H10" s="223" t="s">
        <v>94</v>
      </c>
      <c r="I10" s="223"/>
      <c r="J10" s="223" t="s">
        <v>94</v>
      </c>
      <c r="K10" s="223" t="s">
        <v>94</v>
      </c>
      <c r="L10" s="223" t="s">
        <v>94</v>
      </c>
      <c r="M10" s="223" t="s">
        <v>94</v>
      </c>
      <c r="N10" s="223" t="s">
        <v>94</v>
      </c>
      <c r="O10" s="223">
        <v>18108085.79</v>
      </c>
      <c r="P10" s="223">
        <v>18108085.79</v>
      </c>
      <c r="Q10" s="223"/>
      <c r="R10" s="223"/>
      <c r="S10" s="223"/>
      <c r="T10" s="223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40"/>
  <sheetViews>
    <sheetView showGridLines="0" showZeros="0" view="pageBreakPreview" zoomScale="85" zoomScaleNormal="85" workbookViewId="0">
      <pane xSplit="3" ySplit="7" topLeftCell="D24" activePane="bottomRight" state="frozen"/>
      <selection/>
      <selection pane="topRight"/>
      <selection pane="bottomLeft"/>
      <selection pane="bottomRight" activeCell="U12" sqref="U12"/>
    </sheetView>
  </sheetViews>
  <sheetFormatPr defaultColWidth="9.13888888888889" defaultRowHeight="14.25" customHeight="1"/>
  <cols>
    <col min="1" max="1" width="14.1203703703704" style="35" customWidth="1"/>
    <col min="2" max="2" width="26.712962962963" style="35" customWidth="1"/>
    <col min="3" max="23" width="15.5740740740741" style="35" customWidth="1"/>
    <col min="24" max="16384" width="9.13888888888889" style="35"/>
  </cols>
  <sheetData>
    <row r="1" s="67" customFormat="1" ht="15.75" customHeight="1" spans="1:2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5"/>
      <c r="S1" s="65"/>
      <c r="T1" s="65"/>
      <c r="U1" s="65"/>
      <c r="V1" s="65"/>
      <c r="W1" s="66"/>
    </row>
    <row r="2" s="67" customFormat="1" ht="39" customHeight="1" spans="1:23">
      <c r="A2" s="56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="87" customFormat="1" ht="24" customHeight="1" spans="1:23">
      <c r="A3" s="69" t="str">
        <f>"部门名称："&amp;封面!$A$2</f>
        <v>部门名称：大理白族自治州商务局</v>
      </c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95"/>
      <c r="P3" s="95"/>
      <c r="Q3" s="133"/>
      <c r="R3" s="133"/>
      <c r="S3" s="133"/>
      <c r="T3" s="133"/>
      <c r="U3" s="95"/>
      <c r="V3" s="95"/>
      <c r="W3" s="133" t="s">
        <v>20</v>
      </c>
    </row>
    <row r="4" s="87" customFormat="1" ht="24" customHeight="1" spans="1:23">
      <c r="A4" s="59" t="s">
        <v>95</v>
      </c>
      <c r="B4" s="59" t="s">
        <v>96</v>
      </c>
      <c r="C4" s="213" t="s">
        <v>75</v>
      </c>
      <c r="D4" s="214"/>
      <c r="E4" s="215" t="s">
        <v>97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97" t="s">
        <v>98</v>
      </c>
      <c r="S4" s="107"/>
      <c r="T4" s="107"/>
      <c r="U4" s="107"/>
      <c r="V4" s="107"/>
      <c r="W4" s="113"/>
    </row>
    <row r="5" s="87" customFormat="1" ht="24" customHeight="1" spans="1:23">
      <c r="A5" s="59"/>
      <c r="B5" s="59"/>
      <c r="C5" s="98"/>
      <c r="D5" s="59" t="s">
        <v>99</v>
      </c>
      <c r="E5" s="59" t="s">
        <v>77</v>
      </c>
      <c r="F5" s="215" t="s">
        <v>78</v>
      </c>
      <c r="G5" s="215"/>
      <c r="H5" s="215"/>
      <c r="I5" s="59" t="s">
        <v>79</v>
      </c>
      <c r="J5" s="59" t="s">
        <v>80</v>
      </c>
      <c r="K5" s="59" t="s">
        <v>81</v>
      </c>
      <c r="L5" s="59" t="s">
        <v>82</v>
      </c>
      <c r="M5" s="59"/>
      <c r="N5" s="59"/>
      <c r="O5" s="59"/>
      <c r="P5" s="59"/>
      <c r="Q5" s="59"/>
      <c r="R5" s="96" t="s">
        <v>77</v>
      </c>
      <c r="S5" s="96" t="s">
        <v>78</v>
      </c>
      <c r="T5" s="96" t="s">
        <v>79</v>
      </c>
      <c r="U5" s="96" t="s">
        <v>80</v>
      </c>
      <c r="V5" s="96" t="s">
        <v>81</v>
      </c>
      <c r="W5" s="96" t="s">
        <v>82</v>
      </c>
    </row>
    <row r="6" ht="32.25" customHeight="1" spans="1:23">
      <c r="A6" s="59"/>
      <c r="B6" s="59"/>
      <c r="C6" s="99"/>
      <c r="D6" s="59"/>
      <c r="E6" s="59"/>
      <c r="F6" s="59" t="s">
        <v>77</v>
      </c>
      <c r="G6" s="59" t="s">
        <v>100</v>
      </c>
      <c r="H6" s="59" t="s">
        <v>101</v>
      </c>
      <c r="I6" s="59"/>
      <c r="J6" s="59"/>
      <c r="K6" s="59"/>
      <c r="L6" s="59" t="s">
        <v>77</v>
      </c>
      <c r="M6" s="59" t="s">
        <v>102</v>
      </c>
      <c r="N6" s="59" t="s">
        <v>103</v>
      </c>
      <c r="O6" s="59" t="s">
        <v>104</v>
      </c>
      <c r="P6" s="59" t="s">
        <v>105</v>
      </c>
      <c r="Q6" s="59" t="s">
        <v>106</v>
      </c>
      <c r="R6" s="99"/>
      <c r="S6" s="99"/>
      <c r="T6" s="99"/>
      <c r="U6" s="99"/>
      <c r="V6" s="99"/>
      <c r="W6" s="99"/>
    </row>
    <row r="7" ht="16.5" customHeight="1" spans="1:23">
      <c r="A7" s="216">
        <v>1</v>
      </c>
      <c r="B7" s="216">
        <v>2</v>
      </c>
      <c r="C7" s="80" t="s">
        <v>107</v>
      </c>
      <c r="D7" s="80" t="s">
        <v>108</v>
      </c>
      <c r="E7" s="80" t="s">
        <v>109</v>
      </c>
      <c r="F7" s="80" t="s">
        <v>110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 t="s">
        <v>111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 t="s">
        <v>112</v>
      </c>
      <c r="S7" s="80">
        <v>19</v>
      </c>
      <c r="T7" s="80">
        <v>20</v>
      </c>
      <c r="U7" s="80">
        <v>21</v>
      </c>
      <c r="V7" s="80">
        <v>22</v>
      </c>
      <c r="W7" s="80">
        <v>23</v>
      </c>
    </row>
    <row r="8" ht="20.25" customHeight="1" spans="1:23">
      <c r="A8" s="154" t="s">
        <v>113</v>
      </c>
      <c r="B8" s="154" t="s">
        <v>114</v>
      </c>
      <c r="C8" s="217">
        <v>13216572.99</v>
      </c>
      <c r="D8" s="217">
        <v>13216572.99</v>
      </c>
      <c r="E8" s="217">
        <v>11249110.49</v>
      </c>
      <c r="F8" s="217">
        <v>11249110.49</v>
      </c>
      <c r="G8" s="217">
        <v>4989110.49</v>
      </c>
      <c r="H8" s="217">
        <v>6260000</v>
      </c>
      <c r="I8" s="217"/>
      <c r="J8" s="217"/>
      <c r="K8" s="217"/>
      <c r="L8" s="217"/>
      <c r="M8" s="217"/>
      <c r="N8" s="217"/>
      <c r="O8" s="217"/>
      <c r="P8" s="217"/>
      <c r="Q8" s="217"/>
      <c r="R8" s="217">
        <v>1967462.5</v>
      </c>
      <c r="S8" s="217">
        <v>1967462.5</v>
      </c>
      <c r="T8" s="217"/>
      <c r="U8" s="217"/>
      <c r="V8" s="217"/>
      <c r="W8" s="217"/>
    </row>
    <row r="9" ht="20.25" customHeight="1" spans="1:23">
      <c r="A9" s="218" t="s">
        <v>115</v>
      </c>
      <c r="B9" s="218" t="s">
        <v>116</v>
      </c>
      <c r="C9" s="217">
        <v>116854.5</v>
      </c>
      <c r="D9" s="217">
        <v>116854.5</v>
      </c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>
        <v>116854.5</v>
      </c>
      <c r="S9" s="217">
        <v>116854.5</v>
      </c>
      <c r="T9" s="217"/>
      <c r="U9" s="217"/>
      <c r="V9" s="217"/>
      <c r="W9" s="217"/>
    </row>
    <row r="10" ht="20.25" customHeight="1" spans="1:23">
      <c r="A10" s="219" t="s">
        <v>117</v>
      </c>
      <c r="B10" s="219" t="s">
        <v>118</v>
      </c>
      <c r="C10" s="217">
        <v>116854.5</v>
      </c>
      <c r="D10" s="217">
        <v>116854.5</v>
      </c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>
        <v>116854.5</v>
      </c>
      <c r="S10" s="217">
        <v>116854.5</v>
      </c>
      <c r="T10" s="217"/>
      <c r="U10" s="217"/>
      <c r="V10" s="217"/>
      <c r="W10" s="217"/>
    </row>
    <row r="11" ht="20.25" customHeight="1" spans="1:23">
      <c r="A11" s="218" t="s">
        <v>119</v>
      </c>
      <c r="B11" s="218" t="s">
        <v>120</v>
      </c>
      <c r="C11" s="217">
        <v>13099718.49</v>
      </c>
      <c r="D11" s="217">
        <v>13099718.49</v>
      </c>
      <c r="E11" s="217">
        <v>11249110.49</v>
      </c>
      <c r="F11" s="217">
        <v>11249110.49</v>
      </c>
      <c r="G11" s="217">
        <v>4989110.49</v>
      </c>
      <c r="H11" s="217">
        <v>6260000</v>
      </c>
      <c r="I11" s="217"/>
      <c r="J11" s="217"/>
      <c r="K11" s="217"/>
      <c r="L11" s="217"/>
      <c r="M11" s="217"/>
      <c r="N11" s="217"/>
      <c r="O11" s="217"/>
      <c r="P11" s="217"/>
      <c r="Q11" s="217"/>
      <c r="R11" s="217">
        <v>1850608</v>
      </c>
      <c r="S11" s="217">
        <v>1850608</v>
      </c>
      <c r="T11" s="217"/>
      <c r="U11" s="217"/>
      <c r="V11" s="217"/>
      <c r="W11" s="217"/>
    </row>
    <row r="12" ht="20.25" customHeight="1" spans="1:23">
      <c r="A12" s="219" t="s">
        <v>121</v>
      </c>
      <c r="B12" s="219" t="s">
        <v>118</v>
      </c>
      <c r="C12" s="217">
        <v>4996418.49</v>
      </c>
      <c r="D12" s="217">
        <v>4996418.49</v>
      </c>
      <c r="E12" s="217">
        <v>4989110.49</v>
      </c>
      <c r="F12" s="217">
        <v>4989110.49</v>
      </c>
      <c r="G12" s="217">
        <v>4989110.49</v>
      </c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>
        <v>7308</v>
      </c>
      <c r="S12" s="217">
        <v>7308</v>
      </c>
      <c r="T12" s="217"/>
      <c r="U12" s="217"/>
      <c r="V12" s="217"/>
      <c r="W12" s="217"/>
    </row>
    <row r="13" ht="20.25" customHeight="1" spans="1:23">
      <c r="A13" s="219" t="s">
        <v>122</v>
      </c>
      <c r="B13" s="219" t="s">
        <v>123</v>
      </c>
      <c r="C13" s="217">
        <v>2700000</v>
      </c>
      <c r="D13" s="217">
        <v>2700000</v>
      </c>
      <c r="E13" s="217">
        <v>2700000</v>
      </c>
      <c r="F13" s="217">
        <v>2700000</v>
      </c>
      <c r="G13" s="217"/>
      <c r="H13" s="217">
        <v>2700000</v>
      </c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</row>
    <row r="14" ht="20.25" customHeight="1" spans="1:23">
      <c r="A14" s="219" t="s">
        <v>124</v>
      </c>
      <c r="B14" s="219" t="s">
        <v>125</v>
      </c>
      <c r="C14" s="217">
        <v>500000</v>
      </c>
      <c r="D14" s="217">
        <v>500000</v>
      </c>
      <c r="E14" s="217">
        <v>500000</v>
      </c>
      <c r="F14" s="217">
        <v>500000</v>
      </c>
      <c r="G14" s="217"/>
      <c r="H14" s="217">
        <v>500000</v>
      </c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</row>
    <row r="15" ht="20.25" customHeight="1" spans="1:23">
      <c r="A15" s="219" t="s">
        <v>126</v>
      </c>
      <c r="B15" s="219" t="s">
        <v>127</v>
      </c>
      <c r="C15" s="217">
        <v>4903300</v>
      </c>
      <c r="D15" s="217">
        <v>4903300</v>
      </c>
      <c r="E15" s="217">
        <v>3060000</v>
      </c>
      <c r="F15" s="217">
        <v>3060000</v>
      </c>
      <c r="G15" s="217"/>
      <c r="H15" s="217">
        <v>3060000</v>
      </c>
      <c r="I15" s="217"/>
      <c r="J15" s="217"/>
      <c r="K15" s="217"/>
      <c r="L15" s="217"/>
      <c r="M15" s="217"/>
      <c r="N15" s="217"/>
      <c r="O15" s="217"/>
      <c r="P15" s="217"/>
      <c r="Q15" s="217"/>
      <c r="R15" s="217">
        <v>1843300</v>
      </c>
      <c r="S15" s="217">
        <v>1843300</v>
      </c>
      <c r="T15" s="217"/>
      <c r="U15" s="217"/>
      <c r="V15" s="217"/>
      <c r="W15" s="217"/>
    </row>
    <row r="16" ht="20.25" customHeight="1" spans="1:23">
      <c r="A16" s="154" t="s">
        <v>128</v>
      </c>
      <c r="B16" s="154" t="s">
        <v>129</v>
      </c>
      <c r="C16" s="217">
        <v>827619.76</v>
      </c>
      <c r="D16" s="217">
        <v>827619.76</v>
      </c>
      <c r="E16" s="217">
        <v>827619.76</v>
      </c>
      <c r="F16" s="217">
        <v>827619.76</v>
      </c>
      <c r="G16" s="217">
        <v>827619.76</v>
      </c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</row>
    <row r="17" ht="20.25" customHeight="1" spans="1:23">
      <c r="A17" s="218" t="s">
        <v>130</v>
      </c>
      <c r="B17" s="218" t="s">
        <v>131</v>
      </c>
      <c r="C17" s="217">
        <v>774598.96</v>
      </c>
      <c r="D17" s="217">
        <v>774598.96</v>
      </c>
      <c r="E17" s="217">
        <v>774598.96</v>
      </c>
      <c r="F17" s="217">
        <v>774598.96</v>
      </c>
      <c r="G17" s="217">
        <v>774598.96</v>
      </c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</row>
    <row r="18" ht="20.25" customHeight="1" spans="1:23">
      <c r="A18" s="219" t="s">
        <v>132</v>
      </c>
      <c r="B18" s="219" t="s">
        <v>133</v>
      </c>
      <c r="C18" s="217">
        <v>199230</v>
      </c>
      <c r="D18" s="217">
        <v>199230</v>
      </c>
      <c r="E18" s="217">
        <v>199230</v>
      </c>
      <c r="F18" s="217">
        <v>199230</v>
      </c>
      <c r="G18" s="217">
        <v>199230</v>
      </c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</row>
    <row r="19" ht="20.25" customHeight="1" spans="1:23">
      <c r="A19" s="219" t="s">
        <v>134</v>
      </c>
      <c r="B19" s="219" t="s">
        <v>135</v>
      </c>
      <c r="C19" s="217">
        <v>575368.96</v>
      </c>
      <c r="D19" s="217">
        <v>575368.96</v>
      </c>
      <c r="E19" s="217">
        <v>575368.96</v>
      </c>
      <c r="F19" s="217">
        <v>575368.96</v>
      </c>
      <c r="G19" s="217">
        <v>575368.96</v>
      </c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</row>
    <row r="20" ht="20.25" customHeight="1" spans="1:23">
      <c r="A20" s="218" t="s">
        <v>136</v>
      </c>
      <c r="B20" s="218" t="s">
        <v>137</v>
      </c>
      <c r="C20" s="217">
        <v>53020.8</v>
      </c>
      <c r="D20" s="217">
        <v>53020.8</v>
      </c>
      <c r="E20" s="217">
        <v>53020.8</v>
      </c>
      <c r="F20" s="217">
        <v>53020.8</v>
      </c>
      <c r="G20" s="217">
        <v>53020.8</v>
      </c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</row>
    <row r="21" ht="20.25" customHeight="1" spans="1:23">
      <c r="A21" s="219" t="s">
        <v>138</v>
      </c>
      <c r="B21" s="219" t="s">
        <v>139</v>
      </c>
      <c r="C21" s="217">
        <v>53020.8</v>
      </c>
      <c r="D21" s="217">
        <v>53020.8</v>
      </c>
      <c r="E21" s="217">
        <v>53020.8</v>
      </c>
      <c r="F21" s="217">
        <v>53020.8</v>
      </c>
      <c r="G21" s="217">
        <v>53020.8</v>
      </c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</row>
    <row r="22" ht="20.25" customHeight="1" spans="1:23">
      <c r="A22" s="154" t="s">
        <v>140</v>
      </c>
      <c r="B22" s="154" t="s">
        <v>141</v>
      </c>
      <c r="C22" s="217">
        <v>475196.73</v>
      </c>
      <c r="D22" s="217">
        <v>475196.73</v>
      </c>
      <c r="E22" s="217">
        <v>475196.73</v>
      </c>
      <c r="F22" s="217">
        <v>475196.73</v>
      </c>
      <c r="G22" s="217">
        <v>475196.73</v>
      </c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</row>
    <row r="23" ht="20.25" customHeight="1" spans="1:23">
      <c r="A23" s="218" t="s">
        <v>142</v>
      </c>
      <c r="B23" s="218" t="s">
        <v>143</v>
      </c>
      <c r="C23" s="217">
        <v>475196.73</v>
      </c>
      <c r="D23" s="217">
        <v>475196.73</v>
      </c>
      <c r="E23" s="217">
        <v>475196.73</v>
      </c>
      <c r="F23" s="217">
        <v>475196.73</v>
      </c>
      <c r="G23" s="217">
        <v>475196.73</v>
      </c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</row>
    <row r="24" ht="20.25" customHeight="1" spans="1:23">
      <c r="A24" s="219" t="s">
        <v>144</v>
      </c>
      <c r="B24" s="219" t="s">
        <v>145</v>
      </c>
      <c r="C24" s="217">
        <v>243367.62</v>
      </c>
      <c r="D24" s="217">
        <v>243367.62</v>
      </c>
      <c r="E24" s="217">
        <v>243367.62</v>
      </c>
      <c r="F24" s="217">
        <v>243367.62</v>
      </c>
      <c r="G24" s="217">
        <v>243367.62</v>
      </c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</row>
    <row r="25" ht="20.25" customHeight="1" spans="1:23">
      <c r="A25" s="219" t="s">
        <v>146</v>
      </c>
      <c r="B25" s="219" t="s">
        <v>147</v>
      </c>
      <c r="C25" s="217">
        <v>205174.76</v>
      </c>
      <c r="D25" s="217">
        <v>205174.76</v>
      </c>
      <c r="E25" s="217">
        <v>205174.76</v>
      </c>
      <c r="F25" s="217">
        <v>205174.76</v>
      </c>
      <c r="G25" s="217">
        <v>205174.76</v>
      </c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</row>
    <row r="26" ht="20.25" customHeight="1" spans="1:23">
      <c r="A26" s="219" t="s">
        <v>148</v>
      </c>
      <c r="B26" s="219" t="s">
        <v>149</v>
      </c>
      <c r="C26" s="217">
        <v>26654.35</v>
      </c>
      <c r="D26" s="217">
        <v>26654.35</v>
      </c>
      <c r="E26" s="217">
        <v>26654.35</v>
      </c>
      <c r="F26" s="217">
        <v>26654.35</v>
      </c>
      <c r="G26" s="217">
        <v>26654.35</v>
      </c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</row>
    <row r="27" ht="20.25" customHeight="1" spans="1:23">
      <c r="A27" s="154" t="s">
        <v>150</v>
      </c>
      <c r="B27" s="154" t="s">
        <v>151</v>
      </c>
      <c r="C27" s="217">
        <v>82100</v>
      </c>
      <c r="D27" s="217">
        <v>82100</v>
      </c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>
        <v>82100</v>
      </c>
      <c r="S27" s="217">
        <v>82100</v>
      </c>
      <c r="T27" s="217"/>
      <c r="U27" s="217"/>
      <c r="V27" s="217"/>
      <c r="W27" s="217"/>
    </row>
    <row r="28" ht="20.25" customHeight="1" spans="1:23">
      <c r="A28" s="218" t="s">
        <v>152</v>
      </c>
      <c r="B28" s="218" t="s">
        <v>153</v>
      </c>
      <c r="C28" s="217">
        <v>82100</v>
      </c>
      <c r="D28" s="217">
        <v>82100</v>
      </c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>
        <v>82100</v>
      </c>
      <c r="S28" s="217">
        <v>82100</v>
      </c>
      <c r="T28" s="217"/>
      <c r="U28" s="217"/>
      <c r="V28" s="217"/>
      <c r="W28" s="217"/>
    </row>
    <row r="29" ht="20.25" customHeight="1" spans="1:23">
      <c r="A29" s="219" t="s">
        <v>154</v>
      </c>
      <c r="B29" s="219" t="s">
        <v>155</v>
      </c>
      <c r="C29" s="217">
        <v>82100</v>
      </c>
      <c r="D29" s="217">
        <v>82100</v>
      </c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>
        <v>82100</v>
      </c>
      <c r="S29" s="217">
        <v>82100</v>
      </c>
      <c r="T29" s="217"/>
      <c r="U29" s="217"/>
      <c r="V29" s="217"/>
      <c r="W29" s="217"/>
    </row>
    <row r="30" ht="20.25" customHeight="1" spans="1:23">
      <c r="A30" s="154" t="s">
        <v>156</v>
      </c>
      <c r="B30" s="154" t="s">
        <v>157</v>
      </c>
      <c r="C30" s="217">
        <v>18058523.29</v>
      </c>
      <c r="D30" s="217">
        <v>18058523.29</v>
      </c>
      <c r="E30" s="217">
        <v>2000000</v>
      </c>
      <c r="F30" s="217">
        <v>2000000</v>
      </c>
      <c r="G30" s="217"/>
      <c r="H30" s="217">
        <v>2000000</v>
      </c>
      <c r="I30" s="217"/>
      <c r="J30" s="217"/>
      <c r="K30" s="217"/>
      <c r="L30" s="217"/>
      <c r="M30" s="217"/>
      <c r="N30" s="217"/>
      <c r="O30" s="217"/>
      <c r="P30" s="217"/>
      <c r="Q30" s="217"/>
      <c r="R30" s="217">
        <v>16058523.29</v>
      </c>
      <c r="S30" s="217">
        <v>16058523.29</v>
      </c>
      <c r="T30" s="217"/>
      <c r="U30" s="217"/>
      <c r="V30" s="217"/>
      <c r="W30" s="217"/>
    </row>
    <row r="31" ht="20.25" customHeight="1" spans="1:23">
      <c r="A31" s="218" t="s">
        <v>158</v>
      </c>
      <c r="B31" s="218" t="s">
        <v>159</v>
      </c>
      <c r="C31" s="217">
        <v>13294000</v>
      </c>
      <c r="D31" s="217">
        <v>13294000</v>
      </c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>
        <v>13294000</v>
      </c>
      <c r="S31" s="217">
        <v>13294000</v>
      </c>
      <c r="T31" s="217"/>
      <c r="U31" s="217"/>
      <c r="V31" s="217"/>
      <c r="W31" s="217"/>
    </row>
    <row r="32" ht="20.25" customHeight="1" spans="1:23">
      <c r="A32" s="219" t="s">
        <v>160</v>
      </c>
      <c r="B32" s="219" t="s">
        <v>161</v>
      </c>
      <c r="C32" s="217">
        <v>13294000</v>
      </c>
      <c r="D32" s="217">
        <v>13294000</v>
      </c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>
        <v>13294000</v>
      </c>
      <c r="S32" s="217">
        <v>13294000</v>
      </c>
      <c r="T32" s="217"/>
      <c r="U32" s="217"/>
      <c r="V32" s="217"/>
      <c r="W32" s="217"/>
    </row>
    <row r="33" ht="20.25" customHeight="1" spans="1:23">
      <c r="A33" s="218" t="s">
        <v>162</v>
      </c>
      <c r="B33" s="218" t="s">
        <v>163</v>
      </c>
      <c r="C33" s="217">
        <v>2764523.29</v>
      </c>
      <c r="D33" s="217">
        <v>2764523.29</v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>
        <v>2764523.29</v>
      </c>
      <c r="S33" s="217">
        <v>2764523.29</v>
      </c>
      <c r="T33" s="217"/>
      <c r="U33" s="217"/>
      <c r="V33" s="217"/>
      <c r="W33" s="217"/>
    </row>
    <row r="34" ht="20.25" customHeight="1" spans="1:23">
      <c r="A34" s="219" t="s">
        <v>164</v>
      </c>
      <c r="B34" s="219" t="s">
        <v>165</v>
      </c>
      <c r="C34" s="217">
        <v>2764523.29</v>
      </c>
      <c r="D34" s="217">
        <v>2764523.29</v>
      </c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>
        <v>2764523.29</v>
      </c>
      <c r="S34" s="217">
        <v>2764523.29</v>
      </c>
      <c r="T34" s="217"/>
      <c r="U34" s="217"/>
      <c r="V34" s="217"/>
      <c r="W34" s="217"/>
    </row>
    <row r="35" ht="20.25" customHeight="1" spans="1:23">
      <c r="A35" s="218" t="s">
        <v>166</v>
      </c>
      <c r="B35" s="218" t="s">
        <v>167</v>
      </c>
      <c r="C35" s="217">
        <v>2000000</v>
      </c>
      <c r="D35" s="217">
        <v>2000000</v>
      </c>
      <c r="E35" s="217">
        <v>2000000</v>
      </c>
      <c r="F35" s="217">
        <v>2000000</v>
      </c>
      <c r="G35" s="217"/>
      <c r="H35" s="217">
        <v>2000000</v>
      </c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</row>
    <row r="36" ht="20.25" customHeight="1" spans="1:23">
      <c r="A36" s="219" t="s">
        <v>168</v>
      </c>
      <c r="B36" s="219" t="s">
        <v>167</v>
      </c>
      <c r="C36" s="217">
        <v>2000000</v>
      </c>
      <c r="D36" s="217">
        <v>2000000</v>
      </c>
      <c r="E36" s="217">
        <v>2000000</v>
      </c>
      <c r="F36" s="217">
        <v>2000000</v>
      </c>
      <c r="G36" s="217"/>
      <c r="H36" s="217">
        <v>2000000</v>
      </c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</row>
    <row r="37" ht="20.25" customHeight="1" spans="1:23">
      <c r="A37" s="154" t="s">
        <v>169</v>
      </c>
      <c r="B37" s="154" t="s">
        <v>170</v>
      </c>
      <c r="C37" s="217">
        <v>454706.04</v>
      </c>
      <c r="D37" s="217">
        <v>454706.04</v>
      </c>
      <c r="E37" s="217">
        <v>454706.04</v>
      </c>
      <c r="F37" s="217">
        <v>454706.04</v>
      </c>
      <c r="G37" s="217">
        <v>454706.04</v>
      </c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</row>
    <row r="38" ht="20.25" customHeight="1" spans="1:23">
      <c r="A38" s="218" t="s">
        <v>171</v>
      </c>
      <c r="B38" s="218" t="s">
        <v>172</v>
      </c>
      <c r="C38" s="217">
        <v>454706.04</v>
      </c>
      <c r="D38" s="217">
        <v>454706.04</v>
      </c>
      <c r="E38" s="217">
        <v>454706.04</v>
      </c>
      <c r="F38" s="217">
        <v>454706.04</v>
      </c>
      <c r="G38" s="217">
        <v>454706.04</v>
      </c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</row>
    <row r="39" ht="20.25" customHeight="1" spans="1:23">
      <c r="A39" s="219" t="s">
        <v>173</v>
      </c>
      <c r="B39" s="219" t="s">
        <v>174</v>
      </c>
      <c r="C39" s="217">
        <v>454706.04</v>
      </c>
      <c r="D39" s="217">
        <v>454706.04</v>
      </c>
      <c r="E39" s="217">
        <v>454706.04</v>
      </c>
      <c r="F39" s="217">
        <v>454706.04</v>
      </c>
      <c r="G39" s="217">
        <v>454706.04</v>
      </c>
      <c r="H39" s="217"/>
      <c r="I39" s="217"/>
      <c r="J39" s="217"/>
      <c r="K39" s="217" t="s">
        <v>94</v>
      </c>
      <c r="L39" s="217"/>
      <c r="M39" s="217" t="s">
        <v>94</v>
      </c>
      <c r="N39" s="217" t="s">
        <v>94</v>
      </c>
      <c r="O39" s="217" t="s">
        <v>94</v>
      </c>
      <c r="P39" s="217" t="s">
        <v>94</v>
      </c>
      <c r="Q39" s="217" t="s">
        <v>94</v>
      </c>
      <c r="R39" s="217"/>
      <c r="S39" s="217"/>
      <c r="T39" s="217" t="s">
        <v>94</v>
      </c>
      <c r="U39" s="217" t="s">
        <v>94</v>
      </c>
      <c r="V39" s="217" t="s">
        <v>94</v>
      </c>
      <c r="W39" s="217" t="s">
        <v>94</v>
      </c>
    </row>
    <row r="40" ht="20.25" customHeight="1" spans="1:23">
      <c r="A40" s="155" t="s">
        <v>175</v>
      </c>
      <c r="B40" s="155" t="s">
        <v>175</v>
      </c>
      <c r="C40" s="171">
        <v>33114718.81</v>
      </c>
      <c r="D40" s="171">
        <v>33114718.81</v>
      </c>
      <c r="E40" s="171">
        <v>15006633.02</v>
      </c>
      <c r="F40" s="171">
        <v>15006633.02</v>
      </c>
      <c r="G40" s="171">
        <v>6746633.02</v>
      </c>
      <c r="H40" s="171">
        <v>8260000</v>
      </c>
      <c r="I40" s="171"/>
      <c r="J40" s="171"/>
      <c r="K40" s="171" t="s">
        <v>94</v>
      </c>
      <c r="L40" s="171"/>
      <c r="M40" s="171" t="s">
        <v>94</v>
      </c>
      <c r="N40" s="171" t="s">
        <v>94</v>
      </c>
      <c r="O40" s="171" t="s">
        <v>94</v>
      </c>
      <c r="P40" s="171" t="s">
        <v>94</v>
      </c>
      <c r="Q40" s="171" t="s">
        <v>94</v>
      </c>
      <c r="R40" s="171">
        <v>18108085.79</v>
      </c>
      <c r="S40" s="171">
        <v>18108085.79</v>
      </c>
      <c r="T40" s="171" t="s">
        <v>94</v>
      </c>
      <c r="U40" s="171" t="s">
        <v>94</v>
      </c>
      <c r="V40" s="171" t="s">
        <v>94</v>
      </c>
      <c r="W40" s="171" t="s">
        <v>94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40:B40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tabSelected="1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8" sqref="D8:D26"/>
    </sheetView>
  </sheetViews>
  <sheetFormatPr defaultColWidth="0" defaultRowHeight="12" customHeight="1" zeroHeight="1" outlineLevelCol="3"/>
  <cols>
    <col min="1" max="1" width="49.287037037037" style="34" customWidth="1"/>
    <col min="2" max="2" width="38.8518518518519" style="34" customWidth="1"/>
    <col min="3" max="3" width="48.5740740740741" style="34" customWidth="1"/>
    <col min="4" max="4" width="36.4259259259259" style="34" customWidth="1"/>
    <col min="5" max="16384" width="9.13888888888889" style="54" hidden="1"/>
  </cols>
  <sheetData>
    <row r="1" s="52" customFormat="1" ht="14.25" customHeight="1" spans="1:4">
      <c r="A1" s="205"/>
      <c r="B1" s="205"/>
      <c r="C1" s="205"/>
      <c r="D1" s="64"/>
    </row>
    <row r="2" s="52" customFormat="1" ht="36" customHeight="1" spans="1:4">
      <c r="A2" s="56" t="s">
        <v>6</v>
      </c>
      <c r="B2" s="56"/>
      <c r="C2" s="56"/>
      <c r="D2" s="56"/>
    </row>
    <row r="3" s="53" customFormat="1" ht="24" customHeight="1" spans="1:4">
      <c r="A3" s="94" t="str">
        <f>"部门名称："&amp;封面!$A$2</f>
        <v>部门名称：大理白族自治州商务局</v>
      </c>
      <c r="B3" s="206"/>
      <c r="C3" s="206"/>
      <c r="D3" s="133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21.75" customHeight="1" spans="1:4">
      <c r="A5" s="60" t="s">
        <v>23</v>
      </c>
      <c r="B5" s="60" t="s">
        <v>24</v>
      </c>
      <c r="C5" s="60" t="s">
        <v>176</v>
      </c>
      <c r="D5" s="60" t="s">
        <v>24</v>
      </c>
    </row>
    <row r="6" ht="17.25" customHeight="1" spans="1:4">
      <c r="A6" s="60"/>
      <c r="B6" s="59"/>
      <c r="C6" s="60"/>
      <c r="D6" s="59"/>
    </row>
    <row r="7" ht="17.25" customHeight="1" spans="1:4">
      <c r="A7" s="207" t="s">
        <v>177</v>
      </c>
      <c r="B7" s="208">
        <f>SUM(B8:B10)</f>
        <v>15006633.02</v>
      </c>
      <c r="C7" s="100" t="s">
        <v>178</v>
      </c>
      <c r="D7" s="208">
        <f>SUM(D8:D32)</f>
        <v>33114718.81</v>
      </c>
    </row>
    <row r="8" ht="17.25" customHeight="1" spans="1:4">
      <c r="A8" s="207" t="s">
        <v>179</v>
      </c>
      <c r="B8" s="118">
        <v>15006633.02</v>
      </c>
      <c r="C8" s="100" t="s">
        <v>180</v>
      </c>
      <c r="D8" s="118">
        <v>13216572.99</v>
      </c>
    </row>
    <row r="9" ht="17.25" customHeight="1" spans="1:4">
      <c r="A9" s="207" t="s">
        <v>181</v>
      </c>
      <c r="B9" s="118"/>
      <c r="C9" s="100" t="s">
        <v>182</v>
      </c>
      <c r="D9" s="118"/>
    </row>
    <row r="10" ht="17.25" customHeight="1" spans="1:4">
      <c r="A10" s="207" t="s">
        <v>183</v>
      </c>
      <c r="B10" s="118"/>
      <c r="C10" s="100" t="s">
        <v>184</v>
      </c>
      <c r="D10" s="118"/>
    </row>
    <row r="11" ht="17.25" customHeight="1" spans="1:4">
      <c r="A11" s="207"/>
      <c r="B11" s="118"/>
      <c r="C11" s="100" t="s">
        <v>185</v>
      </c>
      <c r="D11" s="118"/>
    </row>
    <row r="12" ht="17.25" customHeight="1" spans="1:4">
      <c r="A12" s="209" t="s">
        <v>186</v>
      </c>
      <c r="B12" s="210">
        <f>SUM(B13:B15)</f>
        <v>18108085.79</v>
      </c>
      <c r="C12" s="100" t="s">
        <v>187</v>
      </c>
      <c r="D12" s="118"/>
    </row>
    <row r="13" ht="17.25" customHeight="1" spans="1:4">
      <c r="A13" s="207" t="s">
        <v>179</v>
      </c>
      <c r="B13" s="123">
        <v>18108085.79</v>
      </c>
      <c r="C13" s="100" t="s">
        <v>188</v>
      </c>
      <c r="D13" s="118"/>
    </row>
    <row r="14" ht="17.25" customHeight="1" spans="1:4">
      <c r="A14" s="100" t="s">
        <v>181</v>
      </c>
      <c r="B14" s="211"/>
      <c r="C14" s="100" t="s">
        <v>189</v>
      </c>
      <c r="D14" s="118"/>
    </row>
    <row r="15" ht="17.25" customHeight="1" spans="1:4">
      <c r="A15" s="100" t="s">
        <v>183</v>
      </c>
      <c r="B15" s="211"/>
      <c r="C15" s="100" t="s">
        <v>190</v>
      </c>
      <c r="D15" s="118">
        <v>827619.76</v>
      </c>
    </row>
    <row r="16" ht="17.25" customHeight="1" spans="1:4">
      <c r="A16" s="209"/>
      <c r="B16" s="118"/>
      <c r="C16" s="100" t="s">
        <v>191</v>
      </c>
      <c r="D16" s="118">
        <v>475196.73</v>
      </c>
    </row>
    <row r="17" ht="17.25" customHeight="1" spans="1:4">
      <c r="A17" s="207"/>
      <c r="B17" s="211"/>
      <c r="C17" s="100" t="s">
        <v>192</v>
      </c>
      <c r="D17" s="118"/>
    </row>
    <row r="18" ht="17.25" customHeight="1" spans="1:4">
      <c r="A18" s="100"/>
      <c r="B18" s="211"/>
      <c r="C18" s="100" t="s">
        <v>193</v>
      </c>
      <c r="D18" s="118"/>
    </row>
    <row r="19" ht="17.25" customHeight="1" spans="1:4">
      <c r="A19" s="100"/>
      <c r="B19" s="211"/>
      <c r="C19" s="100" t="s">
        <v>194</v>
      </c>
      <c r="D19" s="118">
        <v>82100</v>
      </c>
    </row>
    <row r="20" ht="17.25" customHeight="1" spans="2:4">
      <c r="B20" s="212"/>
      <c r="C20" s="100" t="s">
        <v>195</v>
      </c>
      <c r="D20" s="118"/>
    </row>
    <row r="21" ht="17.25" customHeight="1" spans="1:4">
      <c r="A21" s="207"/>
      <c r="B21" s="211"/>
      <c r="C21" s="100" t="s">
        <v>196</v>
      </c>
      <c r="D21" s="118"/>
    </row>
    <row r="22" ht="17.25" customHeight="1" spans="1:4">
      <c r="A22" s="100"/>
      <c r="B22" s="211"/>
      <c r="C22" s="100" t="s">
        <v>197</v>
      </c>
      <c r="D22" s="118">
        <v>18058523.29</v>
      </c>
    </row>
    <row r="23" ht="17.25" customHeight="1" spans="1:4">
      <c r="A23" s="100"/>
      <c r="B23" s="211"/>
      <c r="C23" s="100" t="s">
        <v>198</v>
      </c>
      <c r="D23" s="118"/>
    </row>
    <row r="24" ht="17.25" customHeight="1" spans="1:4">
      <c r="A24" s="209"/>
      <c r="B24" s="211"/>
      <c r="C24" s="100" t="s">
        <v>199</v>
      </c>
      <c r="D24" s="118"/>
    </row>
    <row r="25" ht="17.25" customHeight="1" spans="1:4">
      <c r="A25" s="209"/>
      <c r="B25" s="211"/>
      <c r="C25" s="100" t="s">
        <v>200</v>
      </c>
      <c r="D25" s="118"/>
    </row>
    <row r="26" ht="17.25" customHeight="1" spans="1:4">
      <c r="A26" s="209"/>
      <c r="B26" s="211"/>
      <c r="C26" s="100" t="s">
        <v>201</v>
      </c>
      <c r="D26" s="118">
        <v>454706.04</v>
      </c>
    </row>
    <row r="27" ht="17.25" customHeight="1" spans="1:4">
      <c r="A27" s="209"/>
      <c r="B27" s="211"/>
      <c r="C27" s="100" t="s">
        <v>202</v>
      </c>
      <c r="D27" s="118"/>
    </row>
    <row r="28" ht="17.25" customHeight="1" spans="1:4">
      <c r="A28" s="209"/>
      <c r="B28" s="211"/>
      <c r="C28" s="100" t="s">
        <v>203</v>
      </c>
      <c r="D28" s="118"/>
    </row>
    <row r="29" ht="17.25" customHeight="1" spans="1:4">
      <c r="A29" s="209"/>
      <c r="B29" s="211"/>
      <c r="C29" s="100" t="s">
        <v>204</v>
      </c>
      <c r="D29" s="118"/>
    </row>
    <row r="30" ht="17.25" customHeight="1" spans="1:4">
      <c r="A30" s="209"/>
      <c r="B30" s="211"/>
      <c r="C30" s="100" t="s">
        <v>205</v>
      </c>
      <c r="D30" s="118"/>
    </row>
    <row r="31" ht="17.25" customHeight="1" spans="1:4">
      <c r="A31" s="209"/>
      <c r="B31" s="211"/>
      <c r="C31" s="100" t="s">
        <v>206</v>
      </c>
      <c r="D31" s="118"/>
    </row>
    <row r="32" ht="17.25" customHeight="1" spans="1:4">
      <c r="A32" s="209"/>
      <c r="B32" s="211"/>
      <c r="C32" s="100" t="s">
        <v>207</v>
      </c>
      <c r="D32" s="118"/>
    </row>
    <row r="33" ht="17.25" customHeight="1" spans="1:4">
      <c r="A33" s="209"/>
      <c r="B33" s="211"/>
      <c r="C33" s="100"/>
      <c r="D33" s="118"/>
    </row>
    <row r="34" ht="17.25" customHeight="1" spans="1:4">
      <c r="A34" s="119"/>
      <c r="B34" s="123"/>
      <c r="C34" s="100" t="s">
        <v>208</v>
      </c>
      <c r="D34" s="123"/>
    </row>
    <row r="35" ht="17.25" customHeight="1" spans="1:4">
      <c r="A35" s="119" t="s">
        <v>209</v>
      </c>
      <c r="B35" s="210">
        <f>SUM(B7,B12)</f>
        <v>33114718.81</v>
      </c>
      <c r="C35" s="119" t="s">
        <v>71</v>
      </c>
      <c r="D35" s="210">
        <f>SUM(D7,D34)</f>
        <v>33114718.81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4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8" sqref="A8"/>
    </sheetView>
  </sheetViews>
  <sheetFormatPr defaultColWidth="9.13888888888889" defaultRowHeight="14.25" customHeight="1"/>
  <cols>
    <col min="1" max="1" width="20.1388888888889" style="126" customWidth="1"/>
    <col min="2" max="2" width="39.712962962963" style="126" customWidth="1"/>
    <col min="3" max="3" width="13.712962962963" style="126" customWidth="1"/>
    <col min="4" max="13" width="13.712962962963" style="35" customWidth="1"/>
    <col min="14" max="16384" width="9.13888888888889" style="35"/>
  </cols>
  <sheetData>
    <row r="1" s="67" customFormat="1" ht="12" customHeight="1" spans="1:13">
      <c r="A1" s="164"/>
      <c r="B1" s="164"/>
      <c r="C1" s="164"/>
      <c r="E1" s="194"/>
      <c r="G1" s="66"/>
      <c r="H1" s="66"/>
      <c r="J1" s="194"/>
      <c r="L1" s="66"/>
      <c r="M1" s="66"/>
    </row>
    <row r="2" s="67" customFormat="1" ht="39" customHeight="1" spans="1:13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87" customFormat="1" ht="24" customHeight="1" spans="1:13">
      <c r="A3" s="94" t="str">
        <f>"部门名称："&amp;封面!$A$2</f>
        <v>部门名称：大理白族自治州商务局</v>
      </c>
      <c r="B3" s="165"/>
      <c r="C3" s="165"/>
      <c r="D3" s="87"/>
      <c r="E3" s="87"/>
      <c r="F3" s="87"/>
      <c r="G3" s="132"/>
      <c r="H3" s="133"/>
      <c r="I3" s="133"/>
      <c r="J3" s="133"/>
      <c r="K3" s="133"/>
      <c r="L3" s="132"/>
      <c r="M3" s="133" t="s">
        <v>20</v>
      </c>
    </row>
    <row r="4" ht="20.25" customHeight="1" spans="1:13">
      <c r="A4" s="139" t="s">
        <v>210</v>
      </c>
      <c r="B4" s="139"/>
      <c r="C4" s="139" t="s">
        <v>75</v>
      </c>
      <c r="D4" s="60" t="s">
        <v>211</v>
      </c>
      <c r="E4" s="60"/>
      <c r="F4" s="60"/>
      <c r="G4" s="60"/>
      <c r="H4" s="60"/>
      <c r="I4" s="60" t="s">
        <v>212</v>
      </c>
      <c r="J4" s="60"/>
      <c r="K4" s="60"/>
      <c r="L4" s="60"/>
      <c r="M4" s="60"/>
    </row>
    <row r="5" ht="20.25" customHeight="1" spans="1:13">
      <c r="A5" s="139" t="s">
        <v>95</v>
      </c>
      <c r="B5" s="139" t="s">
        <v>96</v>
      </c>
      <c r="C5" s="139"/>
      <c r="D5" s="60" t="s">
        <v>77</v>
      </c>
      <c r="E5" s="60" t="s">
        <v>100</v>
      </c>
      <c r="F5" s="60"/>
      <c r="G5" s="60"/>
      <c r="H5" s="60" t="s">
        <v>101</v>
      </c>
      <c r="I5" s="60" t="s">
        <v>77</v>
      </c>
      <c r="J5" s="60" t="s">
        <v>100</v>
      </c>
      <c r="K5" s="60"/>
      <c r="L5" s="60"/>
      <c r="M5" s="60" t="s">
        <v>101</v>
      </c>
    </row>
    <row r="6" ht="20.25" customHeight="1" spans="1:13">
      <c r="A6" s="139"/>
      <c r="B6" s="139"/>
      <c r="C6" s="139"/>
      <c r="D6" s="60"/>
      <c r="E6" s="60" t="s">
        <v>77</v>
      </c>
      <c r="F6" s="60" t="s">
        <v>213</v>
      </c>
      <c r="G6" s="60" t="s">
        <v>214</v>
      </c>
      <c r="H6" s="60"/>
      <c r="I6" s="60"/>
      <c r="J6" s="60" t="s">
        <v>77</v>
      </c>
      <c r="K6" s="60" t="s">
        <v>213</v>
      </c>
      <c r="L6" s="60" t="s">
        <v>214</v>
      </c>
      <c r="M6" s="60"/>
    </row>
    <row r="7" ht="13.5" customHeight="1" spans="1:13">
      <c r="A7" s="195" t="s">
        <v>215</v>
      </c>
      <c r="B7" s="195" t="s">
        <v>216</v>
      </c>
      <c r="C7" s="195" t="s">
        <v>217</v>
      </c>
      <c r="D7" s="195" t="s">
        <v>218</v>
      </c>
      <c r="E7" s="80" t="s">
        <v>219</v>
      </c>
      <c r="F7" s="195" t="s">
        <v>220</v>
      </c>
      <c r="G7" s="195" t="s">
        <v>221</v>
      </c>
      <c r="H7" s="195" t="s">
        <v>222</v>
      </c>
      <c r="I7" s="195" t="s">
        <v>223</v>
      </c>
      <c r="J7" s="80" t="s">
        <v>224</v>
      </c>
      <c r="K7" s="195" t="s">
        <v>225</v>
      </c>
      <c r="L7" s="195" t="s">
        <v>226</v>
      </c>
      <c r="M7" s="195" t="s">
        <v>227</v>
      </c>
    </row>
    <row r="8" ht="18.75" customHeight="1" spans="1:13">
      <c r="A8" s="196" t="s">
        <v>113</v>
      </c>
      <c r="B8" s="196" t="s">
        <v>114</v>
      </c>
      <c r="C8" s="197">
        <v>13216572.99</v>
      </c>
      <c r="D8" s="118">
        <v>11249110.49</v>
      </c>
      <c r="E8" s="118">
        <v>4989110.49</v>
      </c>
      <c r="F8" s="118">
        <v>4320135.87</v>
      </c>
      <c r="G8" s="118">
        <v>668974.62</v>
      </c>
      <c r="H8" s="118">
        <v>6260000</v>
      </c>
      <c r="I8" s="118">
        <v>1967462.5</v>
      </c>
      <c r="J8" s="118">
        <v>124162.5</v>
      </c>
      <c r="K8" s="118">
        <v>124162.5</v>
      </c>
      <c r="L8" s="118"/>
      <c r="M8" s="118">
        <v>1843300</v>
      </c>
    </row>
    <row r="9" ht="18.75" customHeight="1" spans="1:13">
      <c r="A9" s="198" t="s">
        <v>115</v>
      </c>
      <c r="B9" s="198" t="s">
        <v>116</v>
      </c>
      <c r="C9" s="197">
        <v>116854.5</v>
      </c>
      <c r="D9" s="118"/>
      <c r="E9" s="118"/>
      <c r="F9" s="118"/>
      <c r="G9" s="118"/>
      <c r="H9" s="118"/>
      <c r="I9" s="118">
        <v>116854.5</v>
      </c>
      <c r="J9" s="118">
        <v>116854.5</v>
      </c>
      <c r="K9" s="118">
        <v>116854.5</v>
      </c>
      <c r="L9" s="118"/>
      <c r="M9" s="118"/>
    </row>
    <row r="10" ht="18.75" customHeight="1" spans="1:13">
      <c r="A10" s="199" t="s">
        <v>117</v>
      </c>
      <c r="B10" s="199" t="s">
        <v>118</v>
      </c>
      <c r="C10" s="200">
        <v>116854.5</v>
      </c>
      <c r="D10" s="118"/>
      <c r="E10" s="118"/>
      <c r="F10" s="118"/>
      <c r="G10" s="118"/>
      <c r="H10" s="118"/>
      <c r="I10" s="118">
        <v>116854.5</v>
      </c>
      <c r="J10" s="118">
        <v>116854.5</v>
      </c>
      <c r="K10" s="118">
        <v>116854.5</v>
      </c>
      <c r="L10" s="118"/>
      <c r="M10" s="118"/>
    </row>
    <row r="11" ht="18.75" customHeight="1" spans="1:13">
      <c r="A11" s="198" t="s">
        <v>119</v>
      </c>
      <c r="B11" s="198" t="s">
        <v>120</v>
      </c>
      <c r="C11" s="201">
        <v>13099718.49</v>
      </c>
      <c r="D11" s="118">
        <v>11249110.49</v>
      </c>
      <c r="E11" s="118">
        <v>4989110.49</v>
      </c>
      <c r="F11" s="118">
        <v>4320135.87</v>
      </c>
      <c r="G11" s="118">
        <v>668974.62</v>
      </c>
      <c r="H11" s="118">
        <v>6260000</v>
      </c>
      <c r="I11" s="118">
        <v>1850608</v>
      </c>
      <c r="J11" s="118">
        <v>7308</v>
      </c>
      <c r="K11" s="118">
        <v>7308</v>
      </c>
      <c r="L11" s="118"/>
      <c r="M11" s="118">
        <v>1843300</v>
      </c>
    </row>
    <row r="12" ht="18.75" customHeight="1" spans="1:13">
      <c r="A12" s="199" t="s">
        <v>121</v>
      </c>
      <c r="B12" s="199" t="s">
        <v>118</v>
      </c>
      <c r="C12" s="201">
        <v>4996418.49</v>
      </c>
      <c r="D12" s="118">
        <v>4989110.49</v>
      </c>
      <c r="E12" s="118">
        <v>4989110.49</v>
      </c>
      <c r="F12" s="118">
        <v>4320135.87</v>
      </c>
      <c r="G12" s="118">
        <v>668974.62</v>
      </c>
      <c r="H12" s="118"/>
      <c r="I12" s="118">
        <v>7308</v>
      </c>
      <c r="J12" s="118">
        <v>7308</v>
      </c>
      <c r="K12" s="118">
        <v>7308</v>
      </c>
      <c r="L12" s="118"/>
      <c r="M12" s="118"/>
    </row>
    <row r="13" ht="18.75" customHeight="1" spans="1:13">
      <c r="A13" s="199" t="s">
        <v>122</v>
      </c>
      <c r="B13" s="199" t="s">
        <v>123</v>
      </c>
      <c r="C13" s="200">
        <v>2700000</v>
      </c>
      <c r="D13" s="118">
        <v>2700000</v>
      </c>
      <c r="E13" s="118"/>
      <c r="F13" s="118"/>
      <c r="G13" s="118"/>
      <c r="H13" s="118">
        <v>2700000</v>
      </c>
      <c r="I13" s="118"/>
      <c r="J13" s="118"/>
      <c r="K13" s="118"/>
      <c r="L13" s="118"/>
      <c r="M13" s="118"/>
    </row>
    <row r="14" ht="18.75" customHeight="1" spans="1:13">
      <c r="A14" s="199" t="s">
        <v>124</v>
      </c>
      <c r="B14" s="199" t="s">
        <v>125</v>
      </c>
      <c r="C14" s="201">
        <v>500000</v>
      </c>
      <c r="D14" s="118">
        <v>500000</v>
      </c>
      <c r="E14" s="118"/>
      <c r="F14" s="118"/>
      <c r="G14" s="118"/>
      <c r="H14" s="118">
        <v>500000</v>
      </c>
      <c r="I14" s="118"/>
      <c r="J14" s="118"/>
      <c r="K14" s="118"/>
      <c r="L14" s="118"/>
      <c r="M14" s="118"/>
    </row>
    <row r="15" ht="18.75" customHeight="1" spans="1:13">
      <c r="A15" s="199" t="s">
        <v>126</v>
      </c>
      <c r="B15" s="199" t="s">
        <v>127</v>
      </c>
      <c r="C15" s="201">
        <v>4903300</v>
      </c>
      <c r="D15" s="118">
        <v>3060000</v>
      </c>
      <c r="E15" s="118"/>
      <c r="F15" s="118"/>
      <c r="G15" s="118"/>
      <c r="H15" s="118">
        <v>3060000</v>
      </c>
      <c r="I15" s="118">
        <v>1843300</v>
      </c>
      <c r="J15" s="118"/>
      <c r="K15" s="118"/>
      <c r="L15" s="118"/>
      <c r="M15" s="118">
        <v>1843300</v>
      </c>
    </row>
    <row r="16" ht="18.75" customHeight="1" spans="1:13">
      <c r="A16" s="196" t="s">
        <v>128</v>
      </c>
      <c r="B16" s="196" t="s">
        <v>129</v>
      </c>
      <c r="C16" s="197">
        <v>827619.76</v>
      </c>
      <c r="D16" s="118">
        <v>827619.76</v>
      </c>
      <c r="E16" s="118">
        <v>827619.76</v>
      </c>
      <c r="F16" s="118">
        <v>827619.76</v>
      </c>
      <c r="G16" s="118"/>
      <c r="H16" s="118"/>
      <c r="I16" s="118"/>
      <c r="J16" s="118"/>
      <c r="K16" s="118"/>
      <c r="L16" s="118"/>
      <c r="M16" s="118"/>
    </row>
    <row r="17" ht="18.75" customHeight="1" spans="1:13">
      <c r="A17" s="198" t="s">
        <v>130</v>
      </c>
      <c r="B17" s="198" t="s">
        <v>131</v>
      </c>
      <c r="C17" s="200">
        <v>774598.96</v>
      </c>
      <c r="D17" s="118">
        <v>774598.96</v>
      </c>
      <c r="E17" s="118">
        <v>774598.96</v>
      </c>
      <c r="F17" s="118">
        <v>774598.96</v>
      </c>
      <c r="G17" s="118"/>
      <c r="H17" s="118"/>
      <c r="I17" s="118"/>
      <c r="J17" s="118"/>
      <c r="K17" s="118"/>
      <c r="L17" s="118"/>
      <c r="M17" s="118"/>
    </row>
    <row r="18" ht="18.75" customHeight="1" spans="1:13">
      <c r="A18" s="199" t="s">
        <v>132</v>
      </c>
      <c r="B18" s="199" t="s">
        <v>133</v>
      </c>
      <c r="C18" s="201">
        <v>199230</v>
      </c>
      <c r="D18" s="118">
        <v>199230</v>
      </c>
      <c r="E18" s="118">
        <v>199230</v>
      </c>
      <c r="F18" s="118">
        <v>199230</v>
      </c>
      <c r="G18" s="118"/>
      <c r="H18" s="118"/>
      <c r="I18" s="118"/>
      <c r="J18" s="118"/>
      <c r="K18" s="118"/>
      <c r="L18" s="118"/>
      <c r="M18" s="118"/>
    </row>
    <row r="19" ht="18.75" customHeight="1" spans="1:13">
      <c r="A19" s="199" t="s">
        <v>134</v>
      </c>
      <c r="B19" s="199" t="s">
        <v>135</v>
      </c>
      <c r="C19" s="201">
        <v>575368.96</v>
      </c>
      <c r="D19" s="118">
        <v>575368.96</v>
      </c>
      <c r="E19" s="118">
        <v>575368.96</v>
      </c>
      <c r="F19" s="118">
        <v>575368.96</v>
      </c>
      <c r="G19" s="118"/>
      <c r="H19" s="118"/>
      <c r="I19" s="118"/>
      <c r="J19" s="118"/>
      <c r="K19" s="118"/>
      <c r="L19" s="118"/>
      <c r="M19" s="118"/>
    </row>
    <row r="20" ht="18.75" customHeight="1" spans="1:13">
      <c r="A20" s="198" t="s">
        <v>136</v>
      </c>
      <c r="B20" s="198" t="s">
        <v>137</v>
      </c>
      <c r="C20" s="197">
        <v>53020.8</v>
      </c>
      <c r="D20" s="118">
        <v>53020.8</v>
      </c>
      <c r="E20" s="118">
        <v>53020.8</v>
      </c>
      <c r="F20" s="118">
        <v>53020.8</v>
      </c>
      <c r="G20" s="118"/>
      <c r="H20" s="118"/>
      <c r="I20" s="118"/>
      <c r="J20" s="118"/>
      <c r="K20" s="118"/>
      <c r="L20" s="118"/>
      <c r="M20" s="118"/>
    </row>
    <row r="21" ht="18.75" customHeight="1" spans="1:13">
      <c r="A21" s="199" t="s">
        <v>138</v>
      </c>
      <c r="B21" s="199" t="s">
        <v>139</v>
      </c>
      <c r="C21" s="197">
        <v>53020.8</v>
      </c>
      <c r="D21" s="118">
        <v>53020.8</v>
      </c>
      <c r="E21" s="118">
        <v>53020.8</v>
      </c>
      <c r="F21" s="118">
        <v>53020.8</v>
      </c>
      <c r="G21" s="118"/>
      <c r="H21" s="118"/>
      <c r="I21" s="118"/>
      <c r="J21" s="118"/>
      <c r="K21" s="118"/>
      <c r="L21" s="118"/>
      <c r="M21" s="118"/>
    </row>
    <row r="22" ht="18.75" customHeight="1" spans="1:13">
      <c r="A22" s="196" t="s">
        <v>140</v>
      </c>
      <c r="B22" s="196" t="s">
        <v>141</v>
      </c>
      <c r="C22" s="202">
        <v>475196.73</v>
      </c>
      <c r="D22" s="203">
        <v>475196.73</v>
      </c>
      <c r="E22" s="203">
        <v>475196.73</v>
      </c>
      <c r="F22" s="203">
        <v>475196.73</v>
      </c>
      <c r="G22" s="203"/>
      <c r="H22" s="203"/>
      <c r="I22" s="203"/>
      <c r="J22" s="203"/>
      <c r="K22" s="203"/>
      <c r="L22" s="203"/>
      <c r="M22" s="203"/>
    </row>
    <row r="23" ht="18.75" customHeight="1" spans="1:13">
      <c r="A23" s="198" t="s">
        <v>142</v>
      </c>
      <c r="B23" s="198" t="s">
        <v>143</v>
      </c>
      <c r="C23" s="202">
        <v>475196.73</v>
      </c>
      <c r="D23" s="203">
        <v>475196.73</v>
      </c>
      <c r="E23" s="203">
        <v>475196.73</v>
      </c>
      <c r="F23" s="203">
        <v>475196.73</v>
      </c>
      <c r="G23" s="203"/>
      <c r="H23" s="203"/>
      <c r="I23" s="203"/>
      <c r="J23" s="203"/>
      <c r="K23" s="203"/>
      <c r="L23" s="203"/>
      <c r="M23" s="203"/>
    </row>
    <row r="24" ht="18.75" customHeight="1" spans="1:13">
      <c r="A24" s="199" t="s">
        <v>144</v>
      </c>
      <c r="B24" s="199" t="s">
        <v>145</v>
      </c>
      <c r="C24" s="202">
        <v>243367.62</v>
      </c>
      <c r="D24" s="203">
        <v>243367.62</v>
      </c>
      <c r="E24" s="203">
        <v>243367.62</v>
      </c>
      <c r="F24" s="203">
        <v>243367.62</v>
      </c>
      <c r="G24" s="203"/>
      <c r="H24" s="203"/>
      <c r="I24" s="203"/>
      <c r="J24" s="203"/>
      <c r="K24" s="203"/>
      <c r="L24" s="203"/>
      <c r="M24" s="203"/>
    </row>
    <row r="25" ht="18.75" customHeight="1" spans="1:13">
      <c r="A25" s="199" t="s">
        <v>146</v>
      </c>
      <c r="B25" s="199" t="s">
        <v>147</v>
      </c>
      <c r="C25" s="202">
        <v>205174.76</v>
      </c>
      <c r="D25" s="203">
        <v>205174.76</v>
      </c>
      <c r="E25" s="203">
        <v>205174.76</v>
      </c>
      <c r="F25" s="203">
        <v>205174.76</v>
      </c>
      <c r="G25" s="203"/>
      <c r="H25" s="203"/>
      <c r="I25" s="203"/>
      <c r="J25" s="203"/>
      <c r="K25" s="203"/>
      <c r="L25" s="203"/>
      <c r="M25" s="203"/>
    </row>
    <row r="26" ht="18.75" customHeight="1" spans="1:13">
      <c r="A26" s="199" t="s">
        <v>148</v>
      </c>
      <c r="B26" s="199" t="s">
        <v>149</v>
      </c>
      <c r="C26" s="202">
        <v>26654.35</v>
      </c>
      <c r="D26" s="203">
        <v>26654.35</v>
      </c>
      <c r="E26" s="203">
        <v>26654.35</v>
      </c>
      <c r="F26" s="203">
        <v>26654.35</v>
      </c>
      <c r="G26" s="203"/>
      <c r="H26" s="203"/>
      <c r="I26" s="203"/>
      <c r="J26" s="203"/>
      <c r="K26" s="203"/>
      <c r="L26" s="203"/>
      <c r="M26" s="203"/>
    </row>
    <row r="27" ht="18.75" customHeight="1" spans="1:13">
      <c r="A27" s="196" t="s">
        <v>150</v>
      </c>
      <c r="B27" s="196" t="s">
        <v>151</v>
      </c>
      <c r="C27" s="202">
        <v>82100</v>
      </c>
      <c r="D27" s="203"/>
      <c r="E27" s="203"/>
      <c r="F27" s="203"/>
      <c r="G27" s="203"/>
      <c r="H27" s="203"/>
      <c r="I27" s="203">
        <v>82100</v>
      </c>
      <c r="J27" s="203"/>
      <c r="K27" s="203"/>
      <c r="L27" s="203"/>
      <c r="M27" s="203">
        <v>82100</v>
      </c>
    </row>
    <row r="28" ht="18.75" customHeight="1" spans="1:13">
      <c r="A28" s="198" t="s">
        <v>152</v>
      </c>
      <c r="B28" s="198" t="s">
        <v>153</v>
      </c>
      <c r="C28" s="202">
        <v>82100</v>
      </c>
      <c r="D28" s="203"/>
      <c r="E28" s="203"/>
      <c r="F28" s="203"/>
      <c r="G28" s="203"/>
      <c r="H28" s="203"/>
      <c r="I28" s="203">
        <v>82100</v>
      </c>
      <c r="J28" s="203"/>
      <c r="K28" s="203"/>
      <c r="L28" s="203"/>
      <c r="M28" s="203">
        <v>82100</v>
      </c>
    </row>
    <row r="29" ht="18.75" customHeight="1" spans="1:13">
      <c r="A29" s="199" t="s">
        <v>154</v>
      </c>
      <c r="B29" s="199" t="s">
        <v>155</v>
      </c>
      <c r="C29" s="202">
        <v>82100</v>
      </c>
      <c r="D29" s="203"/>
      <c r="E29" s="203"/>
      <c r="F29" s="203"/>
      <c r="G29" s="203"/>
      <c r="H29" s="203"/>
      <c r="I29" s="203">
        <v>82100</v>
      </c>
      <c r="J29" s="203"/>
      <c r="K29" s="203"/>
      <c r="L29" s="203"/>
      <c r="M29" s="203">
        <v>82100</v>
      </c>
    </row>
    <row r="30" ht="18.75" customHeight="1" spans="1:13">
      <c r="A30" s="196" t="s">
        <v>156</v>
      </c>
      <c r="B30" s="196" t="s">
        <v>157</v>
      </c>
      <c r="C30" s="202">
        <v>18058523.29</v>
      </c>
      <c r="D30" s="203">
        <v>2000000</v>
      </c>
      <c r="E30" s="203"/>
      <c r="F30" s="203"/>
      <c r="G30" s="203"/>
      <c r="H30" s="203">
        <v>2000000</v>
      </c>
      <c r="I30" s="203">
        <v>16058523.29</v>
      </c>
      <c r="J30" s="203"/>
      <c r="K30" s="203"/>
      <c r="L30" s="203"/>
      <c r="M30" s="203">
        <v>16058523.29</v>
      </c>
    </row>
    <row r="31" ht="18.75" customHeight="1" spans="1:13">
      <c r="A31" s="198" t="s">
        <v>158</v>
      </c>
      <c r="B31" s="198" t="s">
        <v>159</v>
      </c>
      <c r="C31" s="202">
        <v>13294000</v>
      </c>
      <c r="D31" s="203"/>
      <c r="E31" s="203"/>
      <c r="F31" s="203"/>
      <c r="G31" s="203"/>
      <c r="H31" s="203"/>
      <c r="I31" s="203">
        <v>13294000</v>
      </c>
      <c r="J31" s="203"/>
      <c r="K31" s="203"/>
      <c r="L31" s="203"/>
      <c r="M31" s="203">
        <v>13294000</v>
      </c>
    </row>
    <row r="32" ht="18.75" customHeight="1" spans="1:13">
      <c r="A32" s="199" t="s">
        <v>160</v>
      </c>
      <c r="B32" s="199" t="s">
        <v>161</v>
      </c>
      <c r="C32" s="202">
        <v>13294000</v>
      </c>
      <c r="D32" s="203"/>
      <c r="E32" s="203"/>
      <c r="F32" s="203"/>
      <c r="G32" s="203"/>
      <c r="H32" s="203"/>
      <c r="I32" s="203">
        <v>13294000</v>
      </c>
      <c r="J32" s="203"/>
      <c r="K32" s="203"/>
      <c r="L32" s="203"/>
      <c r="M32" s="203">
        <v>13294000</v>
      </c>
    </row>
    <row r="33" ht="18.75" customHeight="1" spans="1:13">
      <c r="A33" s="198" t="s">
        <v>162</v>
      </c>
      <c r="B33" s="198" t="s">
        <v>163</v>
      </c>
      <c r="C33" s="202">
        <v>2764523.29</v>
      </c>
      <c r="D33" s="203"/>
      <c r="E33" s="203"/>
      <c r="F33" s="203"/>
      <c r="G33" s="203"/>
      <c r="H33" s="203"/>
      <c r="I33" s="203">
        <v>2764523.29</v>
      </c>
      <c r="J33" s="203"/>
      <c r="K33" s="203"/>
      <c r="L33" s="203"/>
      <c r="M33" s="203">
        <v>2764523.29</v>
      </c>
    </row>
    <row r="34" ht="18.75" customHeight="1" spans="1:13">
      <c r="A34" s="199" t="s">
        <v>164</v>
      </c>
      <c r="B34" s="199" t="s">
        <v>165</v>
      </c>
      <c r="C34" s="202">
        <v>2764523.29</v>
      </c>
      <c r="D34" s="203"/>
      <c r="E34" s="203"/>
      <c r="F34" s="203"/>
      <c r="G34" s="203"/>
      <c r="H34" s="203"/>
      <c r="I34" s="203">
        <v>2764523.29</v>
      </c>
      <c r="J34" s="203"/>
      <c r="K34" s="203"/>
      <c r="L34" s="203"/>
      <c r="M34" s="203">
        <v>2764523.29</v>
      </c>
    </row>
    <row r="35" ht="18.75" customHeight="1" spans="1:13">
      <c r="A35" s="198" t="s">
        <v>166</v>
      </c>
      <c r="B35" s="198" t="s">
        <v>167</v>
      </c>
      <c r="C35" s="202">
        <v>2000000</v>
      </c>
      <c r="D35" s="203">
        <v>2000000</v>
      </c>
      <c r="E35" s="203"/>
      <c r="F35" s="203"/>
      <c r="G35" s="203"/>
      <c r="H35" s="203">
        <v>2000000</v>
      </c>
      <c r="I35" s="203"/>
      <c r="J35" s="203"/>
      <c r="K35" s="203"/>
      <c r="L35" s="203"/>
      <c r="M35" s="203"/>
    </row>
    <row r="36" ht="18.75" customHeight="1" spans="1:13">
      <c r="A36" s="199" t="s">
        <v>168</v>
      </c>
      <c r="B36" s="199" t="s">
        <v>167</v>
      </c>
      <c r="C36" s="202">
        <v>2000000</v>
      </c>
      <c r="D36" s="203">
        <v>2000000</v>
      </c>
      <c r="E36" s="203"/>
      <c r="F36" s="203"/>
      <c r="G36" s="203"/>
      <c r="H36" s="203">
        <v>2000000</v>
      </c>
      <c r="I36" s="203"/>
      <c r="J36" s="203"/>
      <c r="K36" s="203"/>
      <c r="L36" s="203"/>
      <c r="M36" s="203"/>
    </row>
    <row r="37" ht="18.75" customHeight="1" spans="1:13">
      <c r="A37" s="196" t="s">
        <v>169</v>
      </c>
      <c r="B37" s="196" t="s">
        <v>170</v>
      </c>
      <c r="C37" s="202">
        <v>454706.04</v>
      </c>
      <c r="D37" s="203">
        <v>454706.04</v>
      </c>
      <c r="E37" s="203">
        <v>454706.04</v>
      </c>
      <c r="F37" s="203">
        <v>454706.04</v>
      </c>
      <c r="G37" s="203"/>
      <c r="H37" s="203"/>
      <c r="I37" s="203"/>
      <c r="J37" s="203"/>
      <c r="K37" s="203"/>
      <c r="L37" s="203"/>
      <c r="M37" s="203"/>
    </row>
    <row r="38" ht="18.75" customHeight="1" spans="1:13">
      <c r="A38" s="198" t="s">
        <v>171</v>
      </c>
      <c r="B38" s="198" t="s">
        <v>172</v>
      </c>
      <c r="C38" s="202">
        <v>454706.04</v>
      </c>
      <c r="D38" s="203">
        <v>454706.04</v>
      </c>
      <c r="E38" s="203">
        <v>454706.04</v>
      </c>
      <c r="F38" s="203">
        <v>454706.04</v>
      </c>
      <c r="G38" s="203"/>
      <c r="H38" s="203"/>
      <c r="I38" s="203"/>
      <c r="J38" s="203"/>
      <c r="K38" s="203"/>
      <c r="L38" s="203"/>
      <c r="M38" s="203"/>
    </row>
    <row r="39" ht="18.75" customHeight="1" spans="1:13">
      <c r="A39" s="199" t="s">
        <v>173</v>
      </c>
      <c r="B39" s="199" t="s">
        <v>174</v>
      </c>
      <c r="C39" s="202">
        <v>454706.04</v>
      </c>
      <c r="D39" s="203">
        <v>454706.04</v>
      </c>
      <c r="E39" s="203">
        <v>454706.04</v>
      </c>
      <c r="F39" s="203">
        <v>454706.04</v>
      </c>
      <c r="G39" s="203"/>
      <c r="H39" s="203"/>
      <c r="I39" s="203"/>
      <c r="J39" s="203"/>
      <c r="K39" s="203"/>
      <c r="L39" s="203"/>
      <c r="M39" s="203"/>
    </row>
    <row r="40" ht="18" customHeight="1" spans="1:13">
      <c r="A40" s="169" t="s">
        <v>175</v>
      </c>
      <c r="B40" s="169" t="s">
        <v>175</v>
      </c>
      <c r="C40" s="170">
        <v>33114718.81</v>
      </c>
      <c r="D40" s="204">
        <v>15006633.02</v>
      </c>
      <c r="E40" s="204">
        <v>6746633.02</v>
      </c>
      <c r="F40" s="204">
        <v>6077658.4</v>
      </c>
      <c r="G40" s="204">
        <v>668974.62</v>
      </c>
      <c r="H40" s="204">
        <v>8260000</v>
      </c>
      <c r="I40" s="204">
        <v>18108085.79</v>
      </c>
      <c r="J40" s="204">
        <v>124162.5</v>
      </c>
      <c r="K40" s="204">
        <v>124162.5</v>
      </c>
      <c r="L40" s="204"/>
      <c r="M40" s="204">
        <v>17983923.29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40:B40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  <ignoredErrors>
    <ignoredError sqref="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5.6" outlineLevelRow="6" outlineLevelCol="5"/>
  <cols>
    <col min="1" max="2" width="27.4259259259259" style="175" customWidth="1"/>
    <col min="3" max="3" width="17.287037037037" style="176" customWidth="1"/>
    <col min="4" max="5" width="26.287037037037" style="177" customWidth="1"/>
    <col min="6" max="6" width="18.712962962963" style="177" customWidth="1"/>
    <col min="7" max="16384" width="9" style="67"/>
  </cols>
  <sheetData>
    <row r="1" ht="12" customHeight="1" spans="1:6">
      <c r="A1" s="178"/>
      <c r="B1" s="178"/>
      <c r="C1" s="105"/>
      <c r="D1" s="67"/>
      <c r="E1" s="67"/>
      <c r="F1" s="179"/>
    </row>
    <row r="2" ht="25.5" customHeight="1" spans="1:6">
      <c r="A2" s="180" t="s">
        <v>8</v>
      </c>
      <c r="B2" s="180"/>
      <c r="C2" s="180"/>
      <c r="D2" s="180"/>
      <c r="E2" s="181"/>
      <c r="F2" s="181"/>
    </row>
    <row r="3" ht="15.75" customHeight="1" spans="1:6">
      <c r="A3" s="182" t="str">
        <f>"部门名称："&amp;封面!$A$2</f>
        <v>部门名称：大理白族自治州商务局</v>
      </c>
      <c r="B3" s="178"/>
      <c r="C3" s="105"/>
      <c r="D3" s="67"/>
      <c r="E3" s="67"/>
      <c r="F3" s="183" t="s">
        <v>20</v>
      </c>
    </row>
    <row r="4" s="174" customFormat="1" ht="19.5" customHeight="1" spans="1:6">
      <c r="A4" s="184" t="s">
        <v>228</v>
      </c>
      <c r="B4" s="185" t="s">
        <v>229</v>
      </c>
      <c r="C4" s="186" t="s">
        <v>230</v>
      </c>
      <c r="D4" s="187"/>
      <c r="E4" s="188"/>
      <c r="F4" s="185" t="s">
        <v>231</v>
      </c>
    </row>
    <row r="5" s="174" customFormat="1" ht="19.5" customHeight="1" spans="1:6">
      <c r="A5" s="189"/>
      <c r="B5" s="190"/>
      <c r="C5" s="191" t="s">
        <v>77</v>
      </c>
      <c r="D5" s="191" t="s">
        <v>232</v>
      </c>
      <c r="E5" s="191" t="s">
        <v>233</v>
      </c>
      <c r="F5" s="190"/>
    </row>
    <row r="6" s="174" customFormat="1" ht="15.95" customHeight="1" spans="1:6">
      <c r="A6" s="192" t="s">
        <v>234</v>
      </c>
      <c r="B6" s="192">
        <v>2</v>
      </c>
      <c r="C6" s="193" t="s">
        <v>235</v>
      </c>
      <c r="D6" s="192">
        <v>4</v>
      </c>
      <c r="E6" s="192">
        <v>5</v>
      </c>
      <c r="F6" s="192">
        <v>6</v>
      </c>
    </row>
    <row r="7" ht="15.95" customHeight="1" spans="1:6">
      <c r="A7" s="118">
        <f>B7+C7+F7</f>
        <v>52070</v>
      </c>
      <c r="B7" s="118"/>
      <c r="C7" s="118">
        <f>SUM(D7+E7)</f>
        <v>29000</v>
      </c>
      <c r="D7" s="118"/>
      <c r="E7" s="118">
        <v>29000</v>
      </c>
      <c r="F7" s="118">
        <v>23070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C54"/>
  <sheetViews>
    <sheetView showZeros="0" view="pageBreakPreview" zoomScaleNormal="85" workbookViewId="0">
      <pane xSplit="2" ySplit="7" topLeftCell="C8" activePane="bottomRight" state="frozen"/>
      <selection/>
      <selection pane="topRight"/>
      <selection pane="bottomLeft"/>
      <selection pane="bottomRight" activeCell="A39" sqref="$A39:$XFD42"/>
    </sheetView>
  </sheetViews>
  <sheetFormatPr defaultColWidth="9.13888888888889" defaultRowHeight="14.25" customHeight="1"/>
  <cols>
    <col min="1" max="1" width="14.8518518518519" style="126" customWidth="1"/>
    <col min="2" max="2" width="25.2222222222222" style="126" customWidth="1"/>
    <col min="3" max="3" width="20.712962962963" style="126" customWidth="1"/>
    <col min="4" max="4" width="15.1388888888889" style="126" customWidth="1"/>
    <col min="5" max="5" width="22.6666666666667" style="126" customWidth="1"/>
    <col min="6" max="8" width="14.287037037037" style="126" customWidth="1"/>
    <col min="9" max="9" width="13.712962962963" style="163" customWidth="1"/>
    <col min="10" max="10" width="13.5740740740741" style="163" customWidth="1"/>
    <col min="11" max="23" width="12.1388888888889" style="163" customWidth="1"/>
    <col min="24" max="24" width="13.4259259259259" style="163" customWidth="1"/>
    <col min="25" max="29" width="12.1388888888889" style="163" customWidth="1"/>
    <col min="30" max="16384" width="9.13888888888889" style="35"/>
  </cols>
  <sheetData>
    <row r="1" s="67" customFormat="1" ht="12" customHeight="1" spans="1:29">
      <c r="A1" s="164"/>
      <c r="B1" s="164"/>
      <c r="C1" s="164"/>
      <c r="D1" s="164"/>
      <c r="E1" s="164"/>
      <c r="F1" s="164"/>
      <c r="G1" s="164"/>
      <c r="H1" s="164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72"/>
    </row>
    <row r="2" s="67" customFormat="1" ht="39" customHeight="1" spans="1:29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="87" customFormat="1" ht="24" customHeight="1" spans="1:29">
      <c r="A3" s="94" t="str">
        <f>"部门名称："&amp;封面!$A$2</f>
        <v>部门名称：大理白族自治州商务局</v>
      </c>
      <c r="B3" s="165"/>
      <c r="C3" s="165"/>
      <c r="D3" s="165"/>
      <c r="E3" s="165"/>
      <c r="F3" s="165"/>
      <c r="G3" s="165"/>
      <c r="H3" s="165"/>
      <c r="I3" s="87"/>
      <c r="J3" s="87"/>
      <c r="X3" s="72"/>
      <c r="Y3" s="72"/>
      <c r="Z3" s="72"/>
      <c r="AA3" s="72"/>
      <c r="AB3" s="173" t="s">
        <v>20</v>
      </c>
      <c r="AC3" s="173"/>
    </row>
    <row r="4" ht="18" customHeight="1" spans="1:29">
      <c r="A4" s="134" t="s">
        <v>236</v>
      </c>
      <c r="B4" s="134" t="s">
        <v>237</v>
      </c>
      <c r="C4" s="134" t="s">
        <v>238</v>
      </c>
      <c r="D4" s="134" t="s">
        <v>239</v>
      </c>
      <c r="E4" s="134" t="s">
        <v>240</v>
      </c>
      <c r="F4" s="134" t="s">
        <v>241</v>
      </c>
      <c r="G4" s="134" t="s">
        <v>242</v>
      </c>
      <c r="H4" s="73" t="s">
        <v>75</v>
      </c>
      <c r="I4" s="157" t="s">
        <v>76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  <c r="X4" s="97" t="s">
        <v>63</v>
      </c>
      <c r="Y4" s="107"/>
      <c r="Z4" s="107"/>
      <c r="AA4" s="107"/>
      <c r="AB4" s="107"/>
      <c r="AC4" s="113"/>
    </row>
    <row r="5" ht="18" customHeight="1" spans="1:29">
      <c r="A5" s="134"/>
      <c r="B5" s="134"/>
      <c r="C5" s="134"/>
      <c r="D5" s="134"/>
      <c r="E5" s="134"/>
      <c r="F5" s="134"/>
      <c r="G5" s="134"/>
      <c r="H5" s="166"/>
      <c r="I5" s="96" t="s">
        <v>77</v>
      </c>
      <c r="J5" s="59" t="s">
        <v>78</v>
      </c>
      <c r="K5" s="59"/>
      <c r="L5" s="59"/>
      <c r="M5" s="59"/>
      <c r="N5" s="59"/>
      <c r="O5" s="96" t="s">
        <v>79</v>
      </c>
      <c r="P5" s="96" t="s">
        <v>80</v>
      </c>
      <c r="Q5" s="96" t="s">
        <v>81</v>
      </c>
      <c r="R5" s="59" t="s">
        <v>82</v>
      </c>
      <c r="S5" s="59"/>
      <c r="T5" s="59"/>
      <c r="U5" s="59"/>
      <c r="V5" s="59"/>
      <c r="W5" s="59"/>
      <c r="X5" s="96" t="s">
        <v>77</v>
      </c>
      <c r="Y5" s="96" t="s">
        <v>78</v>
      </c>
      <c r="Z5" s="96" t="s">
        <v>79</v>
      </c>
      <c r="AA5" s="96" t="s">
        <v>80</v>
      </c>
      <c r="AB5" s="96" t="s">
        <v>81</v>
      </c>
      <c r="AC5" s="96" t="s">
        <v>82</v>
      </c>
    </row>
    <row r="6" ht="39.95" customHeight="1" spans="1:29">
      <c r="A6" s="134"/>
      <c r="B6" s="134"/>
      <c r="C6" s="134"/>
      <c r="D6" s="134"/>
      <c r="E6" s="134"/>
      <c r="F6" s="134"/>
      <c r="G6" s="134"/>
      <c r="H6" s="76"/>
      <c r="I6" s="99"/>
      <c r="J6" s="96" t="s">
        <v>243</v>
      </c>
      <c r="K6" s="59" t="s">
        <v>244</v>
      </c>
      <c r="L6" s="59" t="s">
        <v>245</v>
      </c>
      <c r="M6" s="59" t="s">
        <v>246</v>
      </c>
      <c r="N6" s="59" t="s">
        <v>247</v>
      </c>
      <c r="O6" s="99"/>
      <c r="P6" s="99"/>
      <c r="Q6" s="99"/>
      <c r="R6" s="96" t="s">
        <v>77</v>
      </c>
      <c r="S6" s="96" t="s">
        <v>83</v>
      </c>
      <c r="T6" s="96" t="s">
        <v>84</v>
      </c>
      <c r="U6" s="96" t="s">
        <v>85</v>
      </c>
      <c r="V6" s="96" t="s">
        <v>86</v>
      </c>
      <c r="W6" s="96" t="s">
        <v>87</v>
      </c>
      <c r="X6" s="99"/>
      <c r="Y6" s="99"/>
      <c r="Z6" s="99"/>
      <c r="AA6" s="99"/>
      <c r="AB6" s="99"/>
      <c r="AC6" s="99"/>
    </row>
    <row r="7" ht="18" customHeight="1" spans="1:29">
      <c r="A7" s="167" t="s">
        <v>215</v>
      </c>
      <c r="B7" s="167" t="s">
        <v>216</v>
      </c>
      <c r="C7" s="167" t="s">
        <v>248</v>
      </c>
      <c r="D7" s="167" t="s">
        <v>249</v>
      </c>
      <c r="E7" s="167" t="s">
        <v>250</v>
      </c>
      <c r="F7" s="167" t="s">
        <v>220</v>
      </c>
      <c r="G7" s="167" t="s">
        <v>221</v>
      </c>
      <c r="H7" s="167" t="s">
        <v>251</v>
      </c>
      <c r="I7" s="167" t="s">
        <v>252</v>
      </c>
      <c r="J7" s="167" t="s">
        <v>253</v>
      </c>
      <c r="K7" s="167" t="s">
        <v>225</v>
      </c>
      <c r="L7" s="167" t="s">
        <v>226</v>
      </c>
      <c r="M7" s="167" t="s">
        <v>227</v>
      </c>
      <c r="N7" s="167" t="s">
        <v>254</v>
      </c>
      <c r="O7" s="167" t="s">
        <v>255</v>
      </c>
      <c r="P7" s="167" t="s">
        <v>256</v>
      </c>
      <c r="Q7" s="167" t="s">
        <v>257</v>
      </c>
      <c r="R7" s="167" t="s">
        <v>112</v>
      </c>
      <c r="S7" s="167" t="s">
        <v>258</v>
      </c>
      <c r="T7" s="167" t="s">
        <v>259</v>
      </c>
      <c r="U7" s="167" t="s">
        <v>260</v>
      </c>
      <c r="V7" s="167" t="s">
        <v>261</v>
      </c>
      <c r="W7" s="167" t="s">
        <v>262</v>
      </c>
      <c r="X7" s="167" t="s">
        <v>263</v>
      </c>
      <c r="Y7" s="167" t="s">
        <v>264</v>
      </c>
      <c r="Z7" s="167" t="s">
        <v>265</v>
      </c>
      <c r="AA7" s="167" t="s">
        <v>266</v>
      </c>
      <c r="AB7" s="167" t="s">
        <v>267</v>
      </c>
      <c r="AC7" s="167" t="s">
        <v>268</v>
      </c>
    </row>
    <row r="8" ht="18" customHeight="1" spans="1:29">
      <c r="A8" s="153" t="s">
        <v>0</v>
      </c>
      <c r="B8" s="153"/>
      <c r="C8" s="153"/>
      <c r="D8" s="153"/>
      <c r="E8" s="153"/>
      <c r="F8" s="153"/>
      <c r="G8" s="153"/>
      <c r="H8" s="160">
        <v>6870795.52</v>
      </c>
      <c r="I8" s="160">
        <v>6746633.02</v>
      </c>
      <c r="J8" s="160">
        <v>6746633.02</v>
      </c>
      <c r="K8" s="160">
        <v>2023989.92</v>
      </c>
      <c r="L8" s="160"/>
      <c r="M8" s="160">
        <v>4722643.1</v>
      </c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>
        <v>124162.5</v>
      </c>
      <c r="Y8" s="160">
        <v>124162.5</v>
      </c>
      <c r="Z8" s="160"/>
      <c r="AA8" s="160"/>
      <c r="AB8" s="160"/>
      <c r="AC8" s="160"/>
    </row>
    <row r="9" ht="18" customHeight="1" spans="1:29">
      <c r="A9" s="168" t="s">
        <v>0</v>
      </c>
      <c r="B9" s="153" t="s">
        <v>269</v>
      </c>
      <c r="C9" s="153" t="s">
        <v>270</v>
      </c>
      <c r="D9" s="153" t="s">
        <v>121</v>
      </c>
      <c r="E9" s="153" t="s">
        <v>118</v>
      </c>
      <c r="F9" s="153" t="s">
        <v>271</v>
      </c>
      <c r="G9" s="153" t="s">
        <v>272</v>
      </c>
      <c r="H9" s="160">
        <v>1337526.84</v>
      </c>
      <c r="I9" s="160">
        <v>1337526.84</v>
      </c>
      <c r="J9" s="160">
        <v>1337526.84</v>
      </c>
      <c r="K9" s="160">
        <v>401258.05</v>
      </c>
      <c r="L9" s="160"/>
      <c r="M9" s="160">
        <v>936268.79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2"/>
      <c r="AC9" s="162"/>
    </row>
    <row r="10" ht="18" customHeight="1" spans="1:29">
      <c r="A10" s="168" t="s">
        <v>0</v>
      </c>
      <c r="B10" s="153" t="s">
        <v>269</v>
      </c>
      <c r="C10" s="153" t="s">
        <v>270</v>
      </c>
      <c r="D10" s="153" t="s">
        <v>121</v>
      </c>
      <c r="E10" s="153" t="s">
        <v>118</v>
      </c>
      <c r="F10" s="153" t="s">
        <v>273</v>
      </c>
      <c r="G10" s="153" t="s">
        <v>274</v>
      </c>
      <c r="H10" s="160">
        <v>1363936.32</v>
      </c>
      <c r="I10" s="160">
        <v>1363936.32</v>
      </c>
      <c r="J10" s="160">
        <v>1363936.32</v>
      </c>
      <c r="K10" s="160">
        <v>409180.9</v>
      </c>
      <c r="L10" s="160"/>
      <c r="M10" s="160">
        <v>954755.42</v>
      </c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2"/>
      <c r="AC10" s="162"/>
    </row>
    <row r="11" ht="18" customHeight="1" spans="1:29">
      <c r="A11" s="168" t="s">
        <v>0</v>
      </c>
      <c r="B11" s="153" t="s">
        <v>275</v>
      </c>
      <c r="C11" s="153" t="s">
        <v>276</v>
      </c>
      <c r="D11" s="153" t="s">
        <v>121</v>
      </c>
      <c r="E11" s="153" t="s">
        <v>118</v>
      </c>
      <c r="F11" s="153" t="s">
        <v>277</v>
      </c>
      <c r="G11" s="153" t="s">
        <v>278</v>
      </c>
      <c r="H11" s="160">
        <v>2466.91</v>
      </c>
      <c r="I11" s="160">
        <v>2466.91</v>
      </c>
      <c r="J11" s="160">
        <v>2466.91</v>
      </c>
      <c r="K11" s="160">
        <v>740.07</v>
      </c>
      <c r="L11" s="160"/>
      <c r="M11" s="160">
        <v>1726.84</v>
      </c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2"/>
      <c r="AC11" s="162"/>
    </row>
    <row r="12" ht="24" customHeight="1" spans="1:29">
      <c r="A12" s="168" t="s">
        <v>0</v>
      </c>
      <c r="B12" s="153" t="s">
        <v>275</v>
      </c>
      <c r="C12" s="153" t="s">
        <v>276</v>
      </c>
      <c r="D12" s="153" t="s">
        <v>134</v>
      </c>
      <c r="E12" s="153" t="s">
        <v>135</v>
      </c>
      <c r="F12" s="153" t="s">
        <v>279</v>
      </c>
      <c r="G12" s="153" t="s">
        <v>280</v>
      </c>
      <c r="H12" s="160">
        <v>575368.96</v>
      </c>
      <c r="I12" s="160">
        <v>575368.96</v>
      </c>
      <c r="J12" s="160">
        <v>575368.96</v>
      </c>
      <c r="K12" s="160">
        <v>172610.69</v>
      </c>
      <c r="L12" s="160"/>
      <c r="M12" s="160">
        <v>402758.27</v>
      </c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2"/>
      <c r="AC12" s="162"/>
    </row>
    <row r="13" ht="18" customHeight="1" spans="1:29">
      <c r="A13" s="168" t="s">
        <v>0</v>
      </c>
      <c r="B13" s="153" t="s">
        <v>275</v>
      </c>
      <c r="C13" s="153" t="s">
        <v>276</v>
      </c>
      <c r="D13" s="153" t="s">
        <v>144</v>
      </c>
      <c r="E13" s="153" t="s">
        <v>145</v>
      </c>
      <c r="F13" s="153" t="s">
        <v>281</v>
      </c>
      <c r="G13" s="153" t="s">
        <v>282</v>
      </c>
      <c r="H13" s="160">
        <v>243367.62</v>
      </c>
      <c r="I13" s="160">
        <v>243367.62</v>
      </c>
      <c r="J13" s="160">
        <v>243367.62</v>
      </c>
      <c r="K13" s="160">
        <v>73010.29</v>
      </c>
      <c r="L13" s="160"/>
      <c r="M13" s="160">
        <v>170357.33</v>
      </c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2"/>
      <c r="AC13" s="162"/>
    </row>
    <row r="14" ht="18" customHeight="1" spans="1:29">
      <c r="A14" s="168" t="s">
        <v>0</v>
      </c>
      <c r="B14" s="153" t="s">
        <v>275</v>
      </c>
      <c r="C14" s="153" t="s">
        <v>276</v>
      </c>
      <c r="D14" s="153" t="s">
        <v>146</v>
      </c>
      <c r="E14" s="153" t="s">
        <v>147</v>
      </c>
      <c r="F14" s="153" t="s">
        <v>283</v>
      </c>
      <c r="G14" s="153" t="s">
        <v>284</v>
      </c>
      <c r="H14" s="160">
        <v>113194.24</v>
      </c>
      <c r="I14" s="160">
        <v>113194.24</v>
      </c>
      <c r="J14" s="160">
        <v>113194.24</v>
      </c>
      <c r="K14" s="160">
        <v>33958.27</v>
      </c>
      <c r="L14" s="160"/>
      <c r="M14" s="160">
        <v>79235.97</v>
      </c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2"/>
      <c r="AC14" s="162"/>
    </row>
    <row r="15" ht="18" customHeight="1" spans="1:29">
      <c r="A15" s="168" t="s">
        <v>0</v>
      </c>
      <c r="B15" s="153" t="s">
        <v>275</v>
      </c>
      <c r="C15" s="153" t="s">
        <v>276</v>
      </c>
      <c r="D15" s="153" t="s">
        <v>146</v>
      </c>
      <c r="E15" s="153" t="s">
        <v>147</v>
      </c>
      <c r="F15" s="153" t="s">
        <v>283</v>
      </c>
      <c r="G15" s="153" t="s">
        <v>284</v>
      </c>
      <c r="H15" s="160">
        <v>91980.52</v>
      </c>
      <c r="I15" s="160">
        <v>91980.52</v>
      </c>
      <c r="J15" s="160">
        <v>91980.52</v>
      </c>
      <c r="K15" s="160">
        <v>27594.16</v>
      </c>
      <c r="L15" s="160"/>
      <c r="M15" s="160">
        <v>64386.36</v>
      </c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2"/>
      <c r="AC15" s="162"/>
    </row>
    <row r="16" ht="18" customHeight="1" spans="1:29">
      <c r="A16" s="168" t="s">
        <v>0</v>
      </c>
      <c r="B16" s="153" t="s">
        <v>275</v>
      </c>
      <c r="C16" s="153" t="s">
        <v>276</v>
      </c>
      <c r="D16" s="153" t="s">
        <v>148</v>
      </c>
      <c r="E16" s="153" t="s">
        <v>149</v>
      </c>
      <c r="F16" s="153" t="s">
        <v>277</v>
      </c>
      <c r="G16" s="153" t="s">
        <v>278</v>
      </c>
      <c r="H16" s="160">
        <v>12734.35</v>
      </c>
      <c r="I16" s="160">
        <v>12734.35</v>
      </c>
      <c r="J16" s="160">
        <v>12734.35</v>
      </c>
      <c r="K16" s="160">
        <v>3820.31</v>
      </c>
      <c r="L16" s="160"/>
      <c r="M16" s="160">
        <v>8914.04</v>
      </c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2"/>
      <c r="AC16" s="162"/>
    </row>
    <row r="17" ht="18" customHeight="1" spans="1:29">
      <c r="A17" s="168" t="s">
        <v>0</v>
      </c>
      <c r="B17" s="153" t="s">
        <v>285</v>
      </c>
      <c r="C17" s="153" t="s">
        <v>174</v>
      </c>
      <c r="D17" s="153" t="s">
        <v>173</v>
      </c>
      <c r="E17" s="153" t="s">
        <v>174</v>
      </c>
      <c r="F17" s="153" t="s">
        <v>286</v>
      </c>
      <c r="G17" s="153" t="s">
        <v>174</v>
      </c>
      <c r="H17" s="160">
        <v>454706.04</v>
      </c>
      <c r="I17" s="160">
        <v>454706.04</v>
      </c>
      <c r="J17" s="160">
        <v>454706.04</v>
      </c>
      <c r="K17" s="160">
        <v>136411.81</v>
      </c>
      <c r="L17" s="160"/>
      <c r="M17" s="160">
        <v>318294.23</v>
      </c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2"/>
      <c r="AC17" s="162"/>
    </row>
    <row r="18" ht="18" customHeight="1" spans="1:29">
      <c r="A18" s="168" t="s">
        <v>0</v>
      </c>
      <c r="B18" s="153" t="s">
        <v>287</v>
      </c>
      <c r="C18" s="153" t="s">
        <v>288</v>
      </c>
      <c r="D18" s="153" t="s">
        <v>121</v>
      </c>
      <c r="E18" s="153" t="s">
        <v>118</v>
      </c>
      <c r="F18" s="153" t="s">
        <v>289</v>
      </c>
      <c r="G18" s="153" t="s">
        <v>290</v>
      </c>
      <c r="H18" s="160">
        <v>132000</v>
      </c>
      <c r="I18" s="160">
        <v>132000</v>
      </c>
      <c r="J18" s="160">
        <v>132000</v>
      </c>
      <c r="K18" s="160">
        <v>39600</v>
      </c>
      <c r="L18" s="160"/>
      <c r="M18" s="160">
        <v>92400</v>
      </c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2"/>
      <c r="AC18" s="162"/>
    </row>
    <row r="19" ht="18" customHeight="1" spans="1:29">
      <c r="A19" s="168" t="s">
        <v>0</v>
      </c>
      <c r="B19" s="153" t="s">
        <v>291</v>
      </c>
      <c r="C19" s="153" t="s">
        <v>292</v>
      </c>
      <c r="D19" s="153" t="s">
        <v>121</v>
      </c>
      <c r="E19" s="153" t="s">
        <v>118</v>
      </c>
      <c r="F19" s="153" t="s">
        <v>293</v>
      </c>
      <c r="G19" s="153" t="s">
        <v>294</v>
      </c>
      <c r="H19" s="160">
        <v>247200</v>
      </c>
      <c r="I19" s="160">
        <v>247200</v>
      </c>
      <c r="J19" s="160">
        <v>247200</v>
      </c>
      <c r="K19" s="160">
        <v>74160</v>
      </c>
      <c r="L19" s="160"/>
      <c r="M19" s="160">
        <v>173040</v>
      </c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2"/>
      <c r="AC19" s="162"/>
    </row>
    <row r="20" ht="18" customHeight="1" spans="1:29">
      <c r="A20" s="168" t="s">
        <v>0</v>
      </c>
      <c r="B20" s="153" t="s">
        <v>295</v>
      </c>
      <c r="C20" s="153" t="s">
        <v>296</v>
      </c>
      <c r="D20" s="153" t="s">
        <v>121</v>
      </c>
      <c r="E20" s="153" t="s">
        <v>118</v>
      </c>
      <c r="F20" s="153" t="s">
        <v>297</v>
      </c>
      <c r="G20" s="153" t="s">
        <v>296</v>
      </c>
      <c r="H20" s="160">
        <v>56597.12</v>
      </c>
      <c r="I20" s="160">
        <v>56597.12</v>
      </c>
      <c r="J20" s="160">
        <v>56597.12</v>
      </c>
      <c r="K20" s="160">
        <v>16979.14</v>
      </c>
      <c r="L20" s="160"/>
      <c r="M20" s="160">
        <v>39617.98</v>
      </c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2"/>
      <c r="AC20" s="162"/>
    </row>
    <row r="21" ht="18" customHeight="1" spans="1:29">
      <c r="A21" s="168" t="s">
        <v>0</v>
      </c>
      <c r="B21" s="153" t="s">
        <v>298</v>
      </c>
      <c r="C21" s="153" t="s">
        <v>299</v>
      </c>
      <c r="D21" s="153" t="s">
        <v>121</v>
      </c>
      <c r="E21" s="153" t="s">
        <v>118</v>
      </c>
      <c r="F21" s="153" t="s">
        <v>300</v>
      </c>
      <c r="G21" s="153" t="s">
        <v>301</v>
      </c>
      <c r="H21" s="160">
        <v>100000</v>
      </c>
      <c r="I21" s="160">
        <v>100000</v>
      </c>
      <c r="J21" s="160">
        <v>100000</v>
      </c>
      <c r="K21" s="160">
        <v>30000</v>
      </c>
      <c r="L21" s="160"/>
      <c r="M21" s="160">
        <v>70000</v>
      </c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2"/>
      <c r="AC21" s="162"/>
    </row>
    <row r="22" ht="18" customHeight="1" spans="1:29">
      <c r="A22" s="168" t="s">
        <v>0</v>
      </c>
      <c r="B22" s="153" t="s">
        <v>298</v>
      </c>
      <c r="C22" s="153" t="s">
        <v>299</v>
      </c>
      <c r="D22" s="153" t="s">
        <v>121</v>
      </c>
      <c r="E22" s="153" t="s">
        <v>118</v>
      </c>
      <c r="F22" s="153" t="s">
        <v>302</v>
      </c>
      <c r="G22" s="153" t="s">
        <v>303</v>
      </c>
      <c r="H22" s="160">
        <v>9000</v>
      </c>
      <c r="I22" s="160">
        <v>9000</v>
      </c>
      <c r="J22" s="160">
        <v>9000</v>
      </c>
      <c r="K22" s="160">
        <v>2700</v>
      </c>
      <c r="L22" s="160"/>
      <c r="M22" s="160">
        <v>6300</v>
      </c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2"/>
      <c r="AC22" s="162"/>
    </row>
    <row r="23" ht="18" customHeight="1" spans="1:29">
      <c r="A23" s="168" t="s">
        <v>0</v>
      </c>
      <c r="B23" s="153" t="s">
        <v>298</v>
      </c>
      <c r="C23" s="153" t="s">
        <v>299</v>
      </c>
      <c r="D23" s="153" t="s">
        <v>121</v>
      </c>
      <c r="E23" s="153" t="s">
        <v>118</v>
      </c>
      <c r="F23" s="153" t="s">
        <v>304</v>
      </c>
      <c r="G23" s="153" t="s">
        <v>305</v>
      </c>
      <c r="H23" s="160">
        <v>15000</v>
      </c>
      <c r="I23" s="160">
        <v>15000</v>
      </c>
      <c r="J23" s="160">
        <v>15000</v>
      </c>
      <c r="K23" s="160">
        <v>4500</v>
      </c>
      <c r="L23" s="160"/>
      <c r="M23" s="160">
        <v>10500</v>
      </c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2"/>
      <c r="AC23" s="162"/>
    </row>
    <row r="24" ht="18" customHeight="1" spans="1:29">
      <c r="A24" s="168" t="s">
        <v>0</v>
      </c>
      <c r="B24" s="153" t="s">
        <v>298</v>
      </c>
      <c r="C24" s="153" t="s">
        <v>299</v>
      </c>
      <c r="D24" s="153" t="s">
        <v>121</v>
      </c>
      <c r="E24" s="153" t="s">
        <v>118</v>
      </c>
      <c r="F24" s="153" t="s">
        <v>306</v>
      </c>
      <c r="G24" s="153" t="s">
        <v>307</v>
      </c>
      <c r="H24" s="160">
        <v>36500</v>
      </c>
      <c r="I24" s="160">
        <v>36500</v>
      </c>
      <c r="J24" s="160">
        <v>36500</v>
      </c>
      <c r="K24" s="160">
        <v>10950</v>
      </c>
      <c r="L24" s="160"/>
      <c r="M24" s="160">
        <v>25550</v>
      </c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2"/>
      <c r="AC24" s="162"/>
    </row>
    <row r="25" ht="18" customHeight="1" spans="1:29">
      <c r="A25" s="168" t="s">
        <v>0</v>
      </c>
      <c r="B25" s="153" t="s">
        <v>298</v>
      </c>
      <c r="C25" s="153" t="s">
        <v>299</v>
      </c>
      <c r="D25" s="153" t="s">
        <v>121</v>
      </c>
      <c r="E25" s="153" t="s">
        <v>118</v>
      </c>
      <c r="F25" s="153" t="s">
        <v>308</v>
      </c>
      <c r="G25" s="153" t="s">
        <v>309</v>
      </c>
      <c r="H25" s="160">
        <v>42750</v>
      </c>
      <c r="I25" s="160">
        <v>42750</v>
      </c>
      <c r="J25" s="160">
        <v>42750</v>
      </c>
      <c r="K25" s="160">
        <v>12825</v>
      </c>
      <c r="L25" s="160"/>
      <c r="M25" s="160">
        <v>29925</v>
      </c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2"/>
    </row>
    <row r="26" ht="18" customHeight="1" spans="1:29">
      <c r="A26" s="168" t="s">
        <v>0</v>
      </c>
      <c r="B26" s="153" t="s">
        <v>298</v>
      </c>
      <c r="C26" s="153" t="s">
        <v>299</v>
      </c>
      <c r="D26" s="153" t="s">
        <v>121</v>
      </c>
      <c r="E26" s="153" t="s">
        <v>118</v>
      </c>
      <c r="F26" s="153" t="s">
        <v>310</v>
      </c>
      <c r="G26" s="153" t="s">
        <v>311</v>
      </c>
      <c r="H26" s="160">
        <v>16957.5</v>
      </c>
      <c r="I26" s="160">
        <v>16957.5</v>
      </c>
      <c r="J26" s="160">
        <v>16957.5</v>
      </c>
      <c r="K26" s="160">
        <v>5087.25</v>
      </c>
      <c r="L26" s="160"/>
      <c r="M26" s="160">
        <v>11870.25</v>
      </c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2"/>
      <c r="AC26" s="162"/>
    </row>
    <row r="27" ht="18" customHeight="1" spans="1:29">
      <c r="A27" s="168" t="s">
        <v>0</v>
      </c>
      <c r="B27" s="153" t="s">
        <v>312</v>
      </c>
      <c r="C27" s="153" t="s">
        <v>313</v>
      </c>
      <c r="D27" s="153" t="s">
        <v>121</v>
      </c>
      <c r="E27" s="153" t="s">
        <v>118</v>
      </c>
      <c r="F27" s="153" t="s">
        <v>271</v>
      </c>
      <c r="G27" s="153" t="s">
        <v>272</v>
      </c>
      <c r="H27" s="160">
        <v>158372.04</v>
      </c>
      <c r="I27" s="160">
        <v>158372.04</v>
      </c>
      <c r="J27" s="160">
        <v>158372.04</v>
      </c>
      <c r="K27" s="160">
        <v>47511.61</v>
      </c>
      <c r="L27" s="160"/>
      <c r="M27" s="160">
        <v>110860.43</v>
      </c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2"/>
      <c r="AC27" s="162"/>
    </row>
    <row r="28" ht="18" customHeight="1" spans="1:29">
      <c r="A28" s="168" t="s">
        <v>0</v>
      </c>
      <c r="B28" s="153" t="s">
        <v>312</v>
      </c>
      <c r="C28" s="153" t="s">
        <v>313</v>
      </c>
      <c r="D28" s="153" t="s">
        <v>121</v>
      </c>
      <c r="E28" s="153" t="s">
        <v>118</v>
      </c>
      <c r="F28" s="153" t="s">
        <v>314</v>
      </c>
      <c r="G28" s="153" t="s">
        <v>315</v>
      </c>
      <c r="H28" s="160">
        <v>78876.96</v>
      </c>
      <c r="I28" s="160">
        <v>78876.96</v>
      </c>
      <c r="J28" s="160">
        <v>78876.96</v>
      </c>
      <c r="K28" s="160">
        <v>23663.09</v>
      </c>
      <c r="L28" s="160"/>
      <c r="M28" s="160">
        <v>55213.87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2"/>
      <c r="AC28" s="162"/>
    </row>
    <row r="29" ht="18" customHeight="1" spans="1:29">
      <c r="A29" s="168" t="s">
        <v>0</v>
      </c>
      <c r="B29" s="153" t="s">
        <v>312</v>
      </c>
      <c r="C29" s="153" t="s">
        <v>313</v>
      </c>
      <c r="D29" s="153" t="s">
        <v>121</v>
      </c>
      <c r="E29" s="153" t="s">
        <v>118</v>
      </c>
      <c r="F29" s="153" t="s">
        <v>314</v>
      </c>
      <c r="G29" s="153" t="s">
        <v>315</v>
      </c>
      <c r="H29" s="160">
        <v>7308</v>
      </c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>
        <v>7308</v>
      </c>
      <c r="Y29" s="160">
        <v>7308</v>
      </c>
      <c r="Z29" s="160"/>
      <c r="AA29" s="160"/>
      <c r="AB29" s="162"/>
      <c r="AC29" s="162"/>
    </row>
    <row r="30" ht="18" customHeight="1" spans="1:29">
      <c r="A30" s="168" t="s">
        <v>0</v>
      </c>
      <c r="B30" s="153" t="s">
        <v>316</v>
      </c>
      <c r="C30" s="153" t="s">
        <v>317</v>
      </c>
      <c r="D30" s="153" t="s">
        <v>132</v>
      </c>
      <c r="E30" s="153" t="s">
        <v>133</v>
      </c>
      <c r="F30" s="153" t="s">
        <v>318</v>
      </c>
      <c r="G30" s="153" t="s">
        <v>317</v>
      </c>
      <c r="H30" s="160">
        <v>13518</v>
      </c>
      <c r="I30" s="160">
        <v>13518</v>
      </c>
      <c r="J30" s="160">
        <v>13518</v>
      </c>
      <c r="K30" s="160">
        <v>4055.4</v>
      </c>
      <c r="L30" s="160"/>
      <c r="M30" s="160">
        <v>9462.6</v>
      </c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2"/>
      <c r="AC30" s="162"/>
    </row>
    <row r="31" ht="18" customHeight="1" spans="1:29">
      <c r="A31" s="168" t="s">
        <v>0</v>
      </c>
      <c r="B31" s="153" t="s">
        <v>316</v>
      </c>
      <c r="C31" s="153" t="s">
        <v>317</v>
      </c>
      <c r="D31" s="153" t="s">
        <v>132</v>
      </c>
      <c r="E31" s="153" t="s">
        <v>133</v>
      </c>
      <c r="F31" s="153" t="s">
        <v>318</v>
      </c>
      <c r="G31" s="153" t="s">
        <v>317</v>
      </c>
      <c r="H31" s="160">
        <v>146112</v>
      </c>
      <c r="I31" s="160">
        <v>146112</v>
      </c>
      <c r="J31" s="160">
        <v>146112</v>
      </c>
      <c r="K31" s="160">
        <v>43833.6</v>
      </c>
      <c r="L31" s="160"/>
      <c r="M31" s="160">
        <v>102278.4</v>
      </c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2"/>
      <c r="AC31" s="162"/>
    </row>
    <row r="32" ht="18" customHeight="1" spans="1:29">
      <c r="A32" s="168" t="s">
        <v>0</v>
      </c>
      <c r="B32" s="153" t="s">
        <v>319</v>
      </c>
      <c r="C32" s="153" t="s">
        <v>320</v>
      </c>
      <c r="D32" s="153" t="s">
        <v>132</v>
      </c>
      <c r="E32" s="153" t="s">
        <v>133</v>
      </c>
      <c r="F32" s="153" t="s">
        <v>318</v>
      </c>
      <c r="G32" s="153" t="s">
        <v>317</v>
      </c>
      <c r="H32" s="160">
        <v>39600</v>
      </c>
      <c r="I32" s="160">
        <v>39600</v>
      </c>
      <c r="J32" s="160">
        <v>39600</v>
      </c>
      <c r="K32" s="160">
        <v>11880</v>
      </c>
      <c r="L32" s="160"/>
      <c r="M32" s="160">
        <v>27720</v>
      </c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2"/>
      <c r="AC32" s="162"/>
    </row>
    <row r="33" ht="18" customHeight="1" spans="1:29">
      <c r="A33" s="168" t="s">
        <v>0</v>
      </c>
      <c r="B33" s="153" t="s">
        <v>321</v>
      </c>
      <c r="C33" s="153" t="s">
        <v>322</v>
      </c>
      <c r="D33" s="153" t="s">
        <v>121</v>
      </c>
      <c r="E33" s="153" t="s">
        <v>118</v>
      </c>
      <c r="F33" s="153" t="s">
        <v>273</v>
      </c>
      <c r="G33" s="153" t="s">
        <v>274</v>
      </c>
      <c r="H33" s="160">
        <v>15924</v>
      </c>
      <c r="I33" s="160">
        <v>15924</v>
      </c>
      <c r="J33" s="160">
        <v>15924</v>
      </c>
      <c r="K33" s="160">
        <v>4777.2</v>
      </c>
      <c r="L33" s="160"/>
      <c r="M33" s="160">
        <v>11146.8</v>
      </c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2"/>
      <c r="AC33" s="162"/>
    </row>
    <row r="34" ht="21.6" spans="1:29">
      <c r="A34" s="168" t="s">
        <v>0</v>
      </c>
      <c r="B34" s="153" t="s">
        <v>323</v>
      </c>
      <c r="C34" s="153" t="s">
        <v>324</v>
      </c>
      <c r="D34" s="153" t="s">
        <v>117</v>
      </c>
      <c r="E34" s="153" t="s">
        <v>118</v>
      </c>
      <c r="F34" s="153" t="s">
        <v>325</v>
      </c>
      <c r="G34" s="153" t="s">
        <v>326</v>
      </c>
      <c r="H34" s="160">
        <v>8707</v>
      </c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>
        <v>8707</v>
      </c>
      <c r="Y34" s="160">
        <v>8707</v>
      </c>
      <c r="Z34" s="160"/>
      <c r="AA34" s="160"/>
      <c r="AB34" s="162"/>
      <c r="AC34" s="162"/>
    </row>
    <row r="35" ht="21.6" spans="1:29">
      <c r="A35" s="168" t="s">
        <v>0</v>
      </c>
      <c r="B35" s="153" t="s">
        <v>327</v>
      </c>
      <c r="C35" s="153" t="s">
        <v>328</v>
      </c>
      <c r="D35" s="153" t="s">
        <v>117</v>
      </c>
      <c r="E35" s="153" t="s">
        <v>118</v>
      </c>
      <c r="F35" s="153" t="s">
        <v>325</v>
      </c>
      <c r="G35" s="153" t="s">
        <v>326</v>
      </c>
      <c r="H35" s="160">
        <v>108147.5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>
        <v>108147.5</v>
      </c>
      <c r="Y35" s="160">
        <v>108147.5</v>
      </c>
      <c r="Z35" s="160"/>
      <c r="AA35" s="160"/>
      <c r="AB35" s="162"/>
      <c r="AC35" s="162"/>
    </row>
    <row r="36" ht="21.6" spans="1:29">
      <c r="A36" s="168" t="s">
        <v>0</v>
      </c>
      <c r="B36" s="153" t="s">
        <v>329</v>
      </c>
      <c r="C36" s="153" t="s">
        <v>330</v>
      </c>
      <c r="D36" s="153" t="s">
        <v>121</v>
      </c>
      <c r="E36" s="153" t="s">
        <v>118</v>
      </c>
      <c r="F36" s="153" t="s">
        <v>325</v>
      </c>
      <c r="G36" s="153" t="s">
        <v>326</v>
      </c>
      <c r="H36" s="160">
        <v>175000</v>
      </c>
      <c r="I36" s="160">
        <v>175000</v>
      </c>
      <c r="J36" s="160">
        <v>175000</v>
      </c>
      <c r="K36" s="160">
        <v>52500</v>
      </c>
      <c r="L36" s="160"/>
      <c r="M36" s="160">
        <v>122500</v>
      </c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2"/>
      <c r="AC36" s="162"/>
    </row>
    <row r="37" ht="21.6" spans="1:29">
      <c r="A37" s="168" t="s">
        <v>0</v>
      </c>
      <c r="B37" s="153" t="s">
        <v>331</v>
      </c>
      <c r="C37" s="153" t="s">
        <v>332</v>
      </c>
      <c r="D37" s="153" t="s">
        <v>121</v>
      </c>
      <c r="E37" s="153" t="s">
        <v>118</v>
      </c>
      <c r="F37" s="153" t="s">
        <v>325</v>
      </c>
      <c r="G37" s="153" t="s">
        <v>326</v>
      </c>
      <c r="H37" s="160">
        <v>110357</v>
      </c>
      <c r="I37" s="160">
        <v>110357</v>
      </c>
      <c r="J37" s="160">
        <v>110357</v>
      </c>
      <c r="K37" s="160">
        <v>33107.1</v>
      </c>
      <c r="L37" s="160"/>
      <c r="M37" s="160">
        <v>77249.9</v>
      </c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2"/>
      <c r="AC37" s="162"/>
    </row>
    <row r="38" ht="18" customHeight="1" spans="1:29">
      <c r="A38" s="168" t="s">
        <v>0</v>
      </c>
      <c r="B38" s="153" t="s">
        <v>333</v>
      </c>
      <c r="C38" s="153" t="s">
        <v>334</v>
      </c>
      <c r="D38" s="153" t="s">
        <v>121</v>
      </c>
      <c r="E38" s="153" t="s">
        <v>118</v>
      </c>
      <c r="F38" s="153" t="s">
        <v>325</v>
      </c>
      <c r="G38" s="153" t="s">
        <v>326</v>
      </c>
      <c r="H38" s="160">
        <v>5625</v>
      </c>
      <c r="I38" s="160">
        <v>5625</v>
      </c>
      <c r="J38" s="160">
        <v>5625</v>
      </c>
      <c r="K38" s="160">
        <v>1687.5</v>
      </c>
      <c r="L38" s="160"/>
      <c r="M38" s="160">
        <v>3937.5</v>
      </c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2"/>
      <c r="AC38" s="162"/>
    </row>
    <row r="39" ht="21.6" spans="1:29">
      <c r="A39" s="168" t="s">
        <v>0</v>
      </c>
      <c r="B39" s="153" t="s">
        <v>335</v>
      </c>
      <c r="C39" s="153" t="s">
        <v>336</v>
      </c>
      <c r="D39" s="153" t="s">
        <v>121</v>
      </c>
      <c r="E39" s="153" t="s">
        <v>118</v>
      </c>
      <c r="F39" s="153" t="s">
        <v>314</v>
      </c>
      <c r="G39" s="153" t="s">
        <v>315</v>
      </c>
      <c r="H39" s="160">
        <v>103020</v>
      </c>
      <c r="I39" s="160">
        <v>103020</v>
      </c>
      <c r="J39" s="160">
        <v>103020</v>
      </c>
      <c r="K39" s="160">
        <v>30906</v>
      </c>
      <c r="L39" s="160"/>
      <c r="M39" s="160">
        <v>72114</v>
      </c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2"/>
      <c r="AC39" s="162"/>
    </row>
    <row r="40" ht="21.6" spans="1:29">
      <c r="A40" s="168" t="s">
        <v>0</v>
      </c>
      <c r="B40" s="153" t="s">
        <v>337</v>
      </c>
      <c r="C40" s="153" t="s">
        <v>338</v>
      </c>
      <c r="D40" s="153" t="s">
        <v>121</v>
      </c>
      <c r="E40" s="153" t="s">
        <v>118</v>
      </c>
      <c r="F40" s="153" t="s">
        <v>314</v>
      </c>
      <c r="G40" s="153" t="s">
        <v>315</v>
      </c>
      <c r="H40" s="160">
        <v>68053.8</v>
      </c>
      <c r="I40" s="160">
        <v>68053.8</v>
      </c>
      <c r="J40" s="160">
        <v>68053.8</v>
      </c>
      <c r="K40" s="160">
        <v>20416.14</v>
      </c>
      <c r="L40" s="160"/>
      <c r="M40" s="160">
        <v>47637.66</v>
      </c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2"/>
      <c r="AC40" s="162"/>
    </row>
    <row r="41" ht="21.6" spans="1:29">
      <c r="A41" s="168" t="s">
        <v>0</v>
      </c>
      <c r="B41" s="153" t="s">
        <v>339</v>
      </c>
      <c r="C41" s="153" t="s">
        <v>340</v>
      </c>
      <c r="D41" s="153" t="s">
        <v>121</v>
      </c>
      <c r="E41" s="153" t="s">
        <v>118</v>
      </c>
      <c r="F41" s="153" t="s">
        <v>314</v>
      </c>
      <c r="G41" s="153" t="s">
        <v>315</v>
      </c>
      <c r="H41" s="160">
        <v>37068</v>
      </c>
      <c r="I41" s="160">
        <v>37068</v>
      </c>
      <c r="J41" s="160">
        <v>37068</v>
      </c>
      <c r="K41" s="160">
        <v>11120.4</v>
      </c>
      <c r="L41" s="160"/>
      <c r="M41" s="160">
        <v>25947.6</v>
      </c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2"/>
      <c r="AC41" s="162"/>
    </row>
    <row r="42" ht="21.6" spans="1:29">
      <c r="A42" s="168" t="s">
        <v>0</v>
      </c>
      <c r="B42" s="153" t="s">
        <v>341</v>
      </c>
      <c r="C42" s="153" t="s">
        <v>342</v>
      </c>
      <c r="D42" s="153" t="s">
        <v>121</v>
      </c>
      <c r="E42" s="153" t="s">
        <v>118</v>
      </c>
      <c r="F42" s="153" t="s">
        <v>314</v>
      </c>
      <c r="G42" s="153" t="s">
        <v>315</v>
      </c>
      <c r="H42" s="160">
        <v>48000</v>
      </c>
      <c r="I42" s="160">
        <v>48000</v>
      </c>
      <c r="J42" s="160">
        <v>48000</v>
      </c>
      <c r="K42" s="160">
        <v>14400</v>
      </c>
      <c r="L42" s="160"/>
      <c r="M42" s="160">
        <v>33600</v>
      </c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2"/>
      <c r="AC42" s="162"/>
    </row>
    <row r="43" ht="18" customHeight="1" spans="1:29">
      <c r="A43" s="168" t="s">
        <v>0</v>
      </c>
      <c r="B43" s="153" t="s">
        <v>343</v>
      </c>
      <c r="C43" s="153" t="s">
        <v>344</v>
      </c>
      <c r="D43" s="153" t="s">
        <v>121</v>
      </c>
      <c r="E43" s="153" t="s">
        <v>118</v>
      </c>
      <c r="F43" s="153" t="s">
        <v>325</v>
      </c>
      <c r="G43" s="153" t="s">
        <v>326</v>
      </c>
      <c r="H43" s="160">
        <v>670842</v>
      </c>
      <c r="I43" s="160">
        <v>670842</v>
      </c>
      <c r="J43" s="160">
        <v>670842</v>
      </c>
      <c r="K43" s="160">
        <v>201252.6</v>
      </c>
      <c r="L43" s="160"/>
      <c r="M43" s="160">
        <v>469589.4</v>
      </c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2"/>
      <c r="AC43" s="162"/>
    </row>
    <row r="44" ht="18" customHeight="1" spans="1:29">
      <c r="A44" s="168" t="s">
        <v>0</v>
      </c>
      <c r="B44" s="153" t="s">
        <v>345</v>
      </c>
      <c r="C44" s="153" t="s">
        <v>346</v>
      </c>
      <c r="D44" s="153" t="s">
        <v>121</v>
      </c>
      <c r="E44" s="153" t="s">
        <v>118</v>
      </c>
      <c r="F44" s="153" t="s">
        <v>325</v>
      </c>
      <c r="G44" s="153" t="s">
        <v>326</v>
      </c>
      <c r="H44" s="160">
        <v>13067</v>
      </c>
      <c r="I44" s="160">
        <v>13067</v>
      </c>
      <c r="J44" s="160">
        <v>13067</v>
      </c>
      <c r="K44" s="160">
        <v>3920.1</v>
      </c>
      <c r="L44" s="160"/>
      <c r="M44" s="160">
        <v>9146.9</v>
      </c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2"/>
      <c r="AC44" s="162"/>
    </row>
    <row r="45" ht="18" customHeight="1" spans="1:29">
      <c r="A45" s="168" t="s">
        <v>0</v>
      </c>
      <c r="B45" s="153" t="s">
        <v>347</v>
      </c>
      <c r="C45" s="153" t="s">
        <v>348</v>
      </c>
      <c r="D45" s="153" t="s">
        <v>121</v>
      </c>
      <c r="E45" s="153" t="s">
        <v>118</v>
      </c>
      <c r="F45" s="153" t="s">
        <v>293</v>
      </c>
      <c r="G45" s="153" t="s">
        <v>294</v>
      </c>
      <c r="H45" s="160">
        <v>24720</v>
      </c>
      <c r="I45" s="160">
        <v>24720</v>
      </c>
      <c r="J45" s="160">
        <v>24720</v>
      </c>
      <c r="K45" s="160">
        <v>7416</v>
      </c>
      <c r="L45" s="160"/>
      <c r="M45" s="160">
        <v>17304</v>
      </c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2"/>
      <c r="AC45" s="162"/>
    </row>
    <row r="46" ht="18" customHeight="1" spans="1:29">
      <c r="A46" s="168" t="s">
        <v>0</v>
      </c>
      <c r="B46" s="153" t="s">
        <v>349</v>
      </c>
      <c r="C46" s="153" t="s">
        <v>350</v>
      </c>
      <c r="D46" s="153" t="s">
        <v>121</v>
      </c>
      <c r="E46" s="153" t="s">
        <v>118</v>
      </c>
      <c r="F46" s="153" t="s">
        <v>310</v>
      </c>
      <c r="G46" s="153" t="s">
        <v>311</v>
      </c>
      <c r="H46" s="160">
        <v>2700</v>
      </c>
      <c r="I46" s="160">
        <v>2700</v>
      </c>
      <c r="J46" s="160">
        <v>2700</v>
      </c>
      <c r="K46" s="160">
        <v>810</v>
      </c>
      <c r="L46" s="160"/>
      <c r="M46" s="160">
        <v>1890</v>
      </c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2"/>
      <c r="AC46" s="162"/>
    </row>
    <row r="47" ht="18" customHeight="1" spans="1:29">
      <c r="A47" s="168" t="s">
        <v>0</v>
      </c>
      <c r="B47" s="153" t="s">
        <v>351</v>
      </c>
      <c r="C47" s="153" t="s">
        <v>352</v>
      </c>
      <c r="D47" s="153" t="s">
        <v>148</v>
      </c>
      <c r="E47" s="153" t="s">
        <v>149</v>
      </c>
      <c r="F47" s="153" t="s">
        <v>277</v>
      </c>
      <c r="G47" s="153" t="s">
        <v>278</v>
      </c>
      <c r="H47" s="160">
        <v>13920</v>
      </c>
      <c r="I47" s="160">
        <v>13920</v>
      </c>
      <c r="J47" s="160">
        <v>13920</v>
      </c>
      <c r="K47" s="160">
        <v>4176</v>
      </c>
      <c r="L47" s="160"/>
      <c r="M47" s="160">
        <v>9744</v>
      </c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2"/>
      <c r="AC47" s="162"/>
    </row>
    <row r="48" ht="18" customHeight="1" spans="1:29">
      <c r="A48" s="168" t="s">
        <v>0</v>
      </c>
      <c r="B48" s="153" t="s">
        <v>353</v>
      </c>
      <c r="C48" s="153" t="s">
        <v>354</v>
      </c>
      <c r="D48" s="153" t="s">
        <v>121</v>
      </c>
      <c r="E48" s="153" t="s">
        <v>118</v>
      </c>
      <c r="F48" s="153" t="s">
        <v>355</v>
      </c>
      <c r="G48" s="153" t="s">
        <v>354</v>
      </c>
      <c r="H48" s="160">
        <v>10000</v>
      </c>
      <c r="I48" s="160">
        <v>10000</v>
      </c>
      <c r="J48" s="160">
        <v>10000</v>
      </c>
      <c r="K48" s="160">
        <v>3000</v>
      </c>
      <c r="L48" s="160"/>
      <c r="M48" s="160">
        <v>7000</v>
      </c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2"/>
      <c r="AC48" s="162"/>
    </row>
    <row r="49" ht="18" customHeight="1" spans="1:29">
      <c r="A49" s="168" t="s">
        <v>0</v>
      </c>
      <c r="B49" s="153" t="s">
        <v>353</v>
      </c>
      <c r="C49" s="153" t="s">
        <v>354</v>
      </c>
      <c r="D49" s="153" t="s">
        <v>121</v>
      </c>
      <c r="E49" s="153" t="s">
        <v>118</v>
      </c>
      <c r="F49" s="153" t="s">
        <v>355</v>
      </c>
      <c r="G49" s="153" t="s">
        <v>354</v>
      </c>
      <c r="H49" s="160">
        <v>19000</v>
      </c>
      <c r="I49" s="160">
        <v>19000</v>
      </c>
      <c r="J49" s="160">
        <v>19000</v>
      </c>
      <c r="K49" s="160">
        <v>5700</v>
      </c>
      <c r="L49" s="160"/>
      <c r="M49" s="160">
        <v>13300</v>
      </c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2"/>
      <c r="AC49" s="162"/>
    </row>
    <row r="50" ht="18" customHeight="1" spans="1:29">
      <c r="A50" s="168" t="s">
        <v>0</v>
      </c>
      <c r="B50" s="153" t="s">
        <v>356</v>
      </c>
      <c r="C50" s="153" t="s">
        <v>357</v>
      </c>
      <c r="D50" s="153" t="s">
        <v>121</v>
      </c>
      <c r="E50" s="153" t="s">
        <v>118</v>
      </c>
      <c r="F50" s="153" t="s">
        <v>310</v>
      </c>
      <c r="G50" s="153" t="s">
        <v>311</v>
      </c>
      <c r="H50" s="160">
        <v>16800</v>
      </c>
      <c r="I50" s="160">
        <v>16800</v>
      </c>
      <c r="J50" s="160">
        <v>16800</v>
      </c>
      <c r="K50" s="160">
        <v>5040</v>
      </c>
      <c r="L50" s="160"/>
      <c r="M50" s="160">
        <v>11760</v>
      </c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2"/>
      <c r="AC50" s="162"/>
    </row>
    <row r="51" ht="18" customHeight="1" spans="1:29">
      <c r="A51" s="168" t="s">
        <v>0</v>
      </c>
      <c r="B51" s="153" t="s">
        <v>358</v>
      </c>
      <c r="C51" s="153" t="s">
        <v>311</v>
      </c>
      <c r="D51" s="153" t="s">
        <v>121</v>
      </c>
      <c r="E51" s="153" t="s">
        <v>118</v>
      </c>
      <c r="F51" s="153" t="s">
        <v>310</v>
      </c>
      <c r="G51" s="153" t="s">
        <v>311</v>
      </c>
      <c r="H51" s="160">
        <v>48680</v>
      </c>
      <c r="I51" s="160">
        <v>48680</v>
      </c>
      <c r="J51" s="160">
        <v>48680</v>
      </c>
      <c r="K51" s="160">
        <v>14604</v>
      </c>
      <c r="L51" s="160"/>
      <c r="M51" s="160">
        <v>34076</v>
      </c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2"/>
      <c r="AC51" s="162"/>
    </row>
    <row r="52" ht="18" customHeight="1" spans="1:29">
      <c r="A52" s="168" t="s">
        <v>0</v>
      </c>
      <c r="B52" s="153" t="s">
        <v>359</v>
      </c>
      <c r="C52" s="153" t="s">
        <v>360</v>
      </c>
      <c r="D52" s="153" t="s">
        <v>138</v>
      </c>
      <c r="E52" s="153" t="s">
        <v>139</v>
      </c>
      <c r="F52" s="153" t="s">
        <v>289</v>
      </c>
      <c r="G52" s="153" t="s">
        <v>290</v>
      </c>
      <c r="H52" s="160">
        <v>53020.8</v>
      </c>
      <c r="I52" s="160">
        <v>53020.8</v>
      </c>
      <c r="J52" s="160">
        <v>53020.8</v>
      </c>
      <c r="K52" s="160">
        <v>15906.24</v>
      </c>
      <c r="L52" s="160"/>
      <c r="M52" s="160">
        <v>37114.56</v>
      </c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2"/>
      <c r="AC52" s="162"/>
    </row>
    <row r="53" ht="18" customHeight="1" spans="1:29">
      <c r="A53" s="168" t="s">
        <v>0</v>
      </c>
      <c r="B53" s="153" t="s">
        <v>361</v>
      </c>
      <c r="C53" s="153" t="s">
        <v>231</v>
      </c>
      <c r="D53" s="153" t="s">
        <v>121</v>
      </c>
      <c r="E53" s="153" t="s">
        <v>118</v>
      </c>
      <c r="F53" s="153" t="s">
        <v>362</v>
      </c>
      <c r="G53" s="153" t="s">
        <v>231</v>
      </c>
      <c r="H53" s="160">
        <v>23070</v>
      </c>
      <c r="I53" s="160">
        <v>23070</v>
      </c>
      <c r="J53" s="160">
        <v>23070</v>
      </c>
      <c r="K53" s="160">
        <v>6921</v>
      </c>
      <c r="L53" s="160"/>
      <c r="M53" s="160">
        <v>16149</v>
      </c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2"/>
      <c r="AC53" s="162"/>
    </row>
    <row r="54" ht="18" customHeight="1" spans="1:29">
      <c r="A54" s="169" t="s">
        <v>175</v>
      </c>
      <c r="B54" s="169"/>
      <c r="C54" s="169"/>
      <c r="D54" s="169"/>
      <c r="E54" s="169"/>
      <c r="F54" s="169"/>
      <c r="G54" s="169"/>
      <c r="H54" s="170">
        <v>6870795.52</v>
      </c>
      <c r="I54" s="171">
        <v>6746633.02</v>
      </c>
      <c r="J54" s="171">
        <v>6746633.02</v>
      </c>
      <c r="K54" s="171">
        <v>2023989.92</v>
      </c>
      <c r="L54" s="171"/>
      <c r="M54" s="171">
        <v>4722643.1</v>
      </c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>
        <v>124162.5</v>
      </c>
      <c r="Y54" s="171">
        <v>124162.5</v>
      </c>
      <c r="Z54" s="171"/>
      <c r="AA54" s="171"/>
      <c r="AB54" s="171"/>
      <c r="AC54" s="171"/>
    </row>
  </sheetData>
  <sheetProtection formatCells="0" formatColumns="0" formatRows="0" insertRows="0" insertColumns="0" insertHyperlinks="0" deleteColumns="0" deleteRows="0" sort="0" autoFilter="0" pivotTables="0"/>
  <mergeCells count="26">
    <mergeCell ref="A2:AC2"/>
    <mergeCell ref="A3:J3"/>
    <mergeCell ref="AB3:AC3"/>
    <mergeCell ref="I4:W4"/>
    <mergeCell ref="X4:AC4"/>
    <mergeCell ref="J5:N5"/>
    <mergeCell ref="R5:W5"/>
    <mergeCell ref="A54:G5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2026-02-25T03:15:00Z</cp:lastPrinted>
  <dcterms:modified xsi:type="dcterms:W3CDTF">2026-03-10T09:38:15Z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  <property fmtid="{D5CDD505-2E9C-101B-9397-08002B2CF9AE}" pid="4" name="CalculationRule">
    <vt:i4>0</vt:i4>
  </property>
</Properties>
</file>