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ysk\2020\2020部门预算公开\2020预算公开整改12月\广播电视台\"/>
    </mc:Choice>
  </mc:AlternateContent>
  <bookViews>
    <workbookView xWindow="0" yWindow="0" windowWidth="28800" windowHeight="12540" tabRatio="849"/>
  </bookViews>
  <sheets>
    <sheet name="表1 部门财务收支总体情况表" sheetId="1" r:id="rId1"/>
    <sheet name="表2 部门收入总体情况表" sheetId="2" r:id="rId2"/>
    <sheet name="表3 部门支出总体情况表" sheetId="3" r:id="rId3"/>
    <sheet name="表4 部门财政拨款收支总体情况表" sheetId="4" r:id="rId4"/>
    <sheet name="表5 部门一般公共预算本级财力支出情况表" sheetId="5" r:id="rId5"/>
    <sheet name="表6 部门基本支出情况表" sheetId="6" r:id="rId6"/>
    <sheet name="表7 部门政府性基金预算支出情况表" sheetId="7" r:id="rId7"/>
    <sheet name="表8 财政拨款支出明细表（按经济科目分类）" sheetId="8" r:id="rId8"/>
    <sheet name="表9 部门一般公共预算“三公”经费支出情况表" sheetId="9" r:id="rId9"/>
    <sheet name="表10 部门整体支出绩效目标表" sheetId="10" r:id="rId10"/>
    <sheet name="表11 州本级项目支出绩效目标表" sheetId="11" r:id="rId11"/>
    <sheet name="表12 州对下转移支付绩效目标表" sheetId="12" r:id="rId12"/>
    <sheet name="表13 部门政府采购情况表" sheetId="13" r:id="rId13"/>
  </sheets>
  <definedNames>
    <definedName name="_xlnm.Print_Titles" localSheetId="9">'表10 部门整体支出绩效目标表'!$1:$3</definedName>
    <definedName name="_xlnm.Print_Titles" localSheetId="10">'表11 州本级项目支出绩效目标表'!$1:$5</definedName>
    <definedName name="_xlnm.Print_Titles" localSheetId="4">'表5 部门一般公共预算本级财力支出情况表'!$1:$8</definedName>
    <definedName name="_xlnm.Print_Titles" localSheetId="5">'表6 部门基本支出情况表'!$2:$8</definedName>
    <definedName name="_xlnm.Print_Titles" localSheetId="6">'表7 部门政府性基金预算支出情况表'!$1:$5</definedName>
    <definedName name="_xlnm.Print_Titles" localSheetId="7">'表8 财政拨款支出明细表（按经济科目分类）'!$2:$7</definedName>
  </definedNames>
  <calcPr calcId="162913"/>
</workbook>
</file>

<file path=xl/calcChain.xml><?xml version="1.0" encoding="utf-8"?>
<calcChain xmlns="http://schemas.openxmlformats.org/spreadsheetml/2006/main">
  <c r="E8" i="13" l="1"/>
  <c r="I11" i="13"/>
  <c r="I8" i="13" s="1"/>
  <c r="H11" i="13"/>
  <c r="H8" i="13" s="1"/>
  <c r="B6" i="9"/>
  <c r="R114" i="8"/>
  <c r="Q114" i="8"/>
  <c r="P114" i="8"/>
  <c r="O114" i="8"/>
  <c r="N114" i="8"/>
  <c r="H114" i="8"/>
  <c r="F114" i="8"/>
  <c r="M59" i="8"/>
  <c r="M58" i="8"/>
  <c r="M57" i="8"/>
  <c r="M56" i="8"/>
  <c r="M55" i="8"/>
  <c r="M54" i="8"/>
  <c r="M53" i="8"/>
  <c r="I53" i="8"/>
  <c r="I114" i="8" s="1"/>
  <c r="H53" i="8"/>
  <c r="G53" i="8"/>
  <c r="G114" i="8" s="1"/>
  <c r="F53" i="8"/>
  <c r="E53" i="8"/>
  <c r="D53" i="8"/>
  <c r="M52" i="8"/>
  <c r="M51" i="8"/>
  <c r="M50" i="8"/>
  <c r="N48" i="8"/>
  <c r="M48" i="8"/>
  <c r="N47" i="8"/>
  <c r="M47" i="8"/>
  <c r="N45" i="8"/>
  <c r="M45" i="8"/>
  <c r="N44" i="8"/>
  <c r="M44" i="8"/>
  <c r="N43" i="8"/>
  <c r="M43" i="8"/>
  <c r="N42" i="8"/>
  <c r="M42" i="8"/>
  <c r="N41" i="8"/>
  <c r="M41" i="8"/>
  <c r="D41" i="8"/>
  <c r="N40" i="8"/>
  <c r="M40" i="8" s="1"/>
  <c r="D40" i="8"/>
  <c r="N39" i="8"/>
  <c r="M39" i="8"/>
  <c r="E39" i="8"/>
  <c r="E114" i="8" s="1"/>
  <c r="D39" i="8"/>
  <c r="D114" i="8" s="1"/>
  <c r="N38" i="8"/>
  <c r="M38" i="8"/>
  <c r="N37" i="8"/>
  <c r="M37" i="8"/>
  <c r="N36" i="8"/>
  <c r="M36" i="8"/>
  <c r="N35" i="8"/>
  <c r="M35" i="8"/>
  <c r="N33" i="8"/>
  <c r="M33" i="8"/>
  <c r="N32" i="8"/>
  <c r="M32" i="8"/>
  <c r="N31" i="8"/>
  <c r="M31" i="8"/>
  <c r="N30" i="8"/>
  <c r="M30" i="8"/>
  <c r="N29" i="8"/>
  <c r="M29" i="8"/>
  <c r="N27" i="8"/>
  <c r="M27" i="8"/>
  <c r="N26" i="8"/>
  <c r="M26" i="8"/>
  <c r="N25" i="8"/>
  <c r="M25" i="8"/>
  <c r="N24" i="8"/>
  <c r="M24" i="8"/>
  <c r="N23" i="8"/>
  <c r="M23" i="8"/>
  <c r="M22" i="8"/>
  <c r="M21" i="8"/>
  <c r="M10" i="8"/>
  <c r="M8" i="8"/>
  <c r="M114" i="8" s="1"/>
  <c r="F61" i="6"/>
  <c r="E61" i="6"/>
  <c r="F57" i="6"/>
  <c r="E57" i="6"/>
  <c r="F52" i="6"/>
  <c r="E52" i="6"/>
  <c r="G51" i="6"/>
  <c r="F51" i="6"/>
  <c r="E51" i="6"/>
  <c r="D51" i="6"/>
  <c r="N49" i="8" s="1"/>
  <c r="M49" i="8" s="1"/>
  <c r="G48" i="6"/>
  <c r="F48" i="6"/>
  <c r="E48" i="6"/>
  <c r="D48" i="6"/>
  <c r="N46" i="8" s="1"/>
  <c r="M46" i="8" s="1"/>
  <c r="F46" i="6"/>
  <c r="E46" i="6"/>
  <c r="F36" i="6"/>
  <c r="E36" i="6"/>
  <c r="D36" i="6"/>
  <c r="N34" i="8" s="1"/>
  <c r="M34" i="8" s="1"/>
  <c r="F33" i="6"/>
  <c r="E33" i="6" s="1"/>
  <c r="E32" i="6"/>
  <c r="F31" i="6"/>
  <c r="E31" i="6"/>
  <c r="G30" i="6"/>
  <c r="F30" i="6"/>
  <c r="E30" i="6"/>
  <c r="D30" i="6"/>
  <c r="N28" i="8" s="1"/>
  <c r="M28" i="8" s="1"/>
  <c r="F29" i="6"/>
  <c r="E29" i="6"/>
  <c r="F26" i="6"/>
  <c r="E26" i="6"/>
  <c r="F25" i="6"/>
  <c r="E25" i="6"/>
  <c r="E24" i="6" s="1"/>
  <c r="G24" i="6"/>
  <c r="F24" i="6"/>
  <c r="F21" i="6"/>
  <c r="E21" i="6"/>
  <c r="F20" i="6"/>
  <c r="E20" i="6"/>
  <c r="F18" i="6"/>
  <c r="E18" i="6"/>
  <c r="F16" i="6"/>
  <c r="E16" i="6"/>
  <c r="F15" i="6"/>
  <c r="E15" i="6"/>
  <c r="F12" i="6"/>
  <c r="E12" i="6"/>
  <c r="F11" i="6"/>
  <c r="E11" i="6"/>
  <c r="F10" i="6"/>
  <c r="E10" i="6"/>
  <c r="E9" i="6" s="1"/>
  <c r="O9" i="6"/>
  <c r="N9" i="6"/>
  <c r="M9" i="6"/>
  <c r="L9" i="6"/>
  <c r="K9" i="6"/>
  <c r="J9" i="6"/>
  <c r="I9" i="6"/>
  <c r="H9" i="6"/>
  <c r="G9" i="6"/>
  <c r="F9" i="6"/>
  <c r="R11" i="5"/>
  <c r="F11" i="5"/>
  <c r="E11" i="5" s="1"/>
  <c r="R10" i="5"/>
  <c r="Q10" i="5" s="1"/>
  <c r="Q9" i="5" s="1"/>
  <c r="F10" i="5"/>
  <c r="E10" i="5" s="1"/>
  <c r="E9" i="5" s="1"/>
  <c r="AB9" i="5"/>
  <c r="AA9" i="5"/>
  <c r="Z9" i="5"/>
  <c r="Y9" i="5"/>
  <c r="X9" i="5"/>
  <c r="W9" i="5"/>
  <c r="V9" i="5"/>
  <c r="U9" i="5"/>
  <c r="T9" i="5"/>
  <c r="S9" i="5"/>
  <c r="R9" i="5"/>
  <c r="P9" i="5"/>
  <c r="O9" i="5"/>
  <c r="N9" i="5"/>
  <c r="M9" i="5"/>
  <c r="L9" i="5"/>
  <c r="K9" i="5"/>
  <c r="J9" i="5"/>
  <c r="I9" i="5"/>
  <c r="H9" i="5"/>
  <c r="G9" i="5"/>
  <c r="F9" i="5"/>
  <c r="B32" i="4"/>
  <c r="D7" i="4"/>
  <c r="D32" i="4" s="1"/>
  <c r="B29" i="3"/>
  <c r="B14" i="2"/>
  <c r="D30" i="1"/>
  <c r="B30" i="1"/>
  <c r="D24" i="6" l="1"/>
  <c r="D9" i="6" s="1"/>
</calcChain>
</file>

<file path=xl/sharedStrings.xml><?xml version="1.0" encoding="utf-8"?>
<sst xmlns="http://schemas.openxmlformats.org/spreadsheetml/2006/main" count="1202" uniqueCount="632">
  <si>
    <t>表1    部门财务收支总体情况表</t>
  </si>
  <si>
    <t>单位名称：大理广播电视台</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</si>
  <si>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</si>
  <si>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</si>
  <si>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</si>
  <si>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</si>
  <si>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</si>
  <si>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</si>
  <si>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</si>
  <si>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</si>
  <si>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</si>
  <si>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</si>
  <si>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</si>
  <si>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</si>
  <si>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</si>
  <si>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</si>
  <si>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</si>
  <si>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</si>
  <si>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</si>
  <si>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</si>
  <si>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</si>
  <si>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</si>
  <si>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</si>
  <si>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</si>
  <si>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</si>
  <si>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</si>
  <si>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</si>
  <si>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</si>
  <si>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</si>
  <si>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</si>
  <si>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</si>
  <si>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</si>
  <si>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</si>
  <si>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</si>
  <si>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</si>
  <si>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</si>
  <si>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</si>
  <si>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</si>
  <si>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</si>
  <si>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</si>
  <si>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表2    部门收入总体情况表</t>
  </si>
  <si>
    <t>单位：万元</t>
  </si>
  <si>
    <t>一.一般公共预算财政拨款</t>
  </si>
  <si>
    <t>二.政府性基金预算财政拨款</t>
  </si>
  <si>
    <t>三.国有资本经营预算财政拨款</t>
  </si>
  <si>
    <t>四.事业收入</t>
  </si>
  <si>
    <t>五.事业单位经营收入</t>
  </si>
  <si>
    <t>六.其他收入</t>
  </si>
  <si>
    <t>七.上年结转</t>
  </si>
  <si>
    <t>表3    部门支出总体情况表</t>
  </si>
  <si>
    <t>表4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</si>
  <si>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</si>
  <si>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</si>
  <si>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</si>
  <si>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</si>
  <si>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</si>
  <si>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</si>
  <si>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</si>
  <si>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</si>
  <si>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</si>
  <si>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</si>
  <si>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</si>
  <si>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</si>
  <si>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</si>
  <si>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</si>
  <si>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</si>
  <si>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</si>
  <si>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</si>
  <si>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</si>
  <si>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</si>
  <si>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</si>
  <si>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</si>
  <si>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</si>
  <si>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</si>
  <si>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</si>
  <si>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</si>
  <si>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</si>
  <si>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</si>
  <si>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</si>
  <si>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</si>
  <si>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</si>
  <si>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</si>
  <si>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</si>
  <si>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</si>
  <si>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</si>
  <si>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</si>
  <si>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</si>
  <si>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</si>
  <si>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表5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</si>
  <si>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</si>
  <si>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</si>
  <si>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</si>
  <si>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</si>
  <si>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</si>
  <si>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</si>
  <si>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</si>
  <si>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</si>
  <si>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</si>
  <si>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</si>
  <si>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</si>
  <si>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</si>
  <si>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</si>
  <si>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</si>
  <si>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</si>
  <si>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</si>
  <si>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</si>
  <si>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</si>
  <si>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</si>
  <si>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</si>
  <si>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</si>
  <si>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</si>
  <si>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</si>
  <si>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</si>
  <si>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</si>
  <si>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</si>
  <si>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</si>
  <si>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</si>
  <si>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</si>
  <si>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</si>
  <si>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</si>
  <si>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</si>
  <si>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</si>
  <si>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</si>
  <si>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</si>
  <si>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</si>
  <si>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</si>
  <si>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</si>
  <si>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</si>
  <si>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</si>
  <si>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</si>
  <si>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</si>
  <si>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</si>
  <si>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</si>
  <si>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</si>
  <si>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</si>
  <si>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</si>
  <si>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</si>
  <si>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</si>
  <si>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</si>
  <si>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</si>
  <si>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</si>
  <si>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383001大理广播电视台</t>
  </si>
  <si>
    <t>207</t>
  </si>
  <si>
    <t>08</t>
  </si>
  <si>
    <t>99</t>
  </si>
  <si>
    <t>其他广播电视支出</t>
  </si>
  <si>
    <t>208</t>
  </si>
  <si>
    <t>05</t>
  </si>
  <si>
    <t>机关事业单位基本养老保险缴费支出</t>
  </si>
  <si>
    <t>210</t>
  </si>
  <si>
    <t>02</t>
  </si>
  <si>
    <t>事业单位医疗</t>
  </si>
  <si>
    <t>表6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</si>
  <si>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</si>
  <si>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</si>
  <si>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</si>
  <si>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</si>
  <si>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</si>
  <si>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</si>
  <si>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</si>
  <si>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</si>
  <si>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</si>
  <si>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</si>
  <si>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</si>
  <si>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</si>
  <si>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</si>
  <si>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</si>
  <si>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</si>
  <si>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</si>
  <si>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</si>
  <si>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</si>
  <si>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</si>
  <si>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</si>
  <si>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</si>
  <si>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</si>
  <si>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</si>
  <si>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</si>
  <si>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</si>
  <si>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</si>
  <si>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</si>
  <si>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</si>
  <si>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</si>
  <si>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</si>
  <si>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</si>
  <si>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</si>
  <si>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</si>
  <si>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</si>
  <si>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</si>
  <si>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</si>
  <si>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</si>
  <si>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</si>
  <si>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</si>
  <si>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</si>
  <si>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</si>
  <si>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</si>
  <si>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</si>
  <si>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</si>
  <si>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</si>
  <si>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</si>
  <si>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</si>
  <si>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</si>
  <si>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</si>
  <si>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</si>
  <si>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</si>
  <si>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</si>
  <si>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</si>
  <si>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</si>
  <si>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</si>
  <si>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</si>
  <si>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</si>
  <si>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</si>
  <si>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</si>
  <si>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</si>
  <si>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</si>
  <si>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</si>
  <si>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</si>
  <si>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</si>
  <si>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</si>
  <si>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</si>
  <si>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</si>
  <si>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</si>
  <si>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</si>
  <si>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</si>
  <si>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</si>
  <si>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</si>
  <si>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</si>
  <si>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</si>
  <si>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</si>
  <si>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</si>
  <si>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</si>
  <si>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</si>
  <si>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</si>
  <si>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</si>
  <si>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</si>
  <si>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</si>
  <si>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</si>
  <si>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</si>
  <si>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</si>
  <si>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</si>
  <si>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</si>
  <si>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</si>
  <si>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</si>
  <si>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</si>
  <si>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</si>
  <si>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</si>
  <si>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</si>
  <si>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</si>
  <si>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</si>
  <si>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</si>
  <si>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</si>
  <si>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</si>
  <si>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</si>
  <si>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表7    部门政府性基金预算支出情况表</t>
  </si>
  <si>
    <t>功能科目</t>
  </si>
  <si>
    <t>政府性基金预算支出</t>
  </si>
  <si>
    <t>科目名称</t>
  </si>
  <si>
    <t>无</t>
  </si>
  <si>
    <t>支出总计</t>
  </si>
  <si>
    <t>表8    财政拨款支出明细表（按经济科目分类）</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</si>
  <si>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</si>
  <si>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</si>
  <si>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</si>
  <si>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</si>
  <si>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</si>
  <si>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</si>
  <si>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</si>
  <si>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</si>
  <si>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</si>
  <si>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</si>
  <si>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</si>
  <si>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</si>
  <si>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</si>
  <si>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</si>
  <si>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</si>
  <si>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</si>
  <si>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</si>
  <si>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</si>
  <si>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</si>
  <si>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</si>
  <si>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</si>
  <si>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</si>
  <si>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</si>
  <si>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</si>
  <si>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</si>
  <si>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</si>
  <si>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</si>
  <si>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</si>
  <si>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</si>
  <si>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</si>
  <si>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</si>
  <si>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</si>
  <si>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</si>
  <si>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</si>
  <si>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</si>
  <si>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</si>
  <si>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</si>
  <si>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</si>
  <si>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</si>
  <si>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</si>
  <si>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</si>
  <si>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</si>
  <si>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</si>
  <si>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</si>
  <si>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</si>
  <si>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</si>
  <si>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</si>
  <si>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</si>
  <si>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</si>
  <si>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</si>
  <si>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</si>
  <si>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</si>
  <si>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</si>
  <si>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</si>
  <si>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</si>
  <si>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</si>
  <si>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</si>
  <si>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</si>
  <si>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</si>
  <si>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</si>
  <si>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</si>
  <si>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</si>
  <si>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</si>
  <si>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</si>
  <si>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</si>
  <si>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</si>
  <si>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</si>
  <si>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</si>
  <si>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</si>
  <si>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</si>
  <si>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</si>
  <si>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</si>
  <si>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</si>
  <si>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</si>
  <si>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</si>
  <si>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</si>
  <si>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</si>
  <si>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</si>
  <si>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</si>
  <si>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</si>
  <si>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</si>
  <si>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</si>
  <si>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</si>
  <si>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</si>
  <si>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</si>
  <si>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</si>
  <si>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</si>
  <si>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</si>
  <si>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</si>
  <si>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</si>
  <si>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</si>
  <si>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</si>
  <si>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</si>
  <si>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</si>
  <si>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</si>
  <si>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</si>
  <si>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</si>
  <si>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</si>
  <si>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</si>
  <si>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</si>
  <si>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</si>
  <si>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</si>
  <si>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</si>
  <si>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</si>
  <si>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</si>
  <si>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</si>
  <si>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</si>
  <si>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</si>
  <si>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</si>
  <si>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</si>
  <si>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</si>
  <si>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</si>
  <si>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</si>
  <si>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</si>
  <si>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</si>
  <si>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</si>
  <si>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</si>
  <si>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</si>
  <si>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</si>
  <si>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</si>
  <si>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</si>
  <si>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</si>
  <si>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</si>
  <si>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</si>
  <si>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</si>
  <si>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</si>
  <si>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</si>
  <si>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</si>
  <si>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</si>
  <si>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</si>
  <si>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</si>
  <si>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</si>
  <si>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</si>
  <si>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</si>
  <si>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</si>
  <si>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</si>
  <si>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</si>
  <si>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</si>
  <si>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</si>
  <si>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</si>
  <si>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</si>
  <si>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</si>
  <si>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</si>
  <si>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</si>
  <si>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</si>
  <si>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</si>
  <si>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</si>
  <si>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</si>
  <si>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</si>
  <si>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</si>
  <si>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</si>
  <si>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</si>
  <si>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</si>
  <si>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</si>
  <si>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表9    部门一般公共预算“三公”经费支出情况表</t>
  </si>
  <si>
    <t>部门：大理广播电视台</t>
  </si>
  <si>
    <t>项目</t>
  </si>
  <si>
    <t>本年年初预算数</t>
  </si>
  <si>
    <t>上年年初预算数</t>
  </si>
  <si>
    <t>本年预算比上年增减情况</t>
  </si>
  <si>
    <t>增减额</t>
  </si>
  <si>
    <t>增减幅度</t>
  </si>
  <si>
    <t>1.因公出国（境）费</t>
  </si>
  <si>
    <t>-</t>
  </si>
  <si>
    <t>2.公务接待费</t>
  </si>
  <si>
    <t>3.公务用车购置及运行费</t>
  </si>
  <si>
    <t>其中：（1）公务用车购置费</t>
  </si>
  <si>
    <t xml:space="preserve">      （2）公务用车运行费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</si>
  <si>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我部门是2019年3月15日新成立部门，2019年无预算数。
</t>
  </si>
  <si>
    <t>表10    部门整体支出绩效目标表</t>
  </si>
  <si>
    <t>（2020年度）</t>
  </si>
  <si>
    <t>部门名称</t>
  </si>
  <si>
    <t>大理广播电视台</t>
  </si>
  <si>
    <t>部门总体目标</t>
  </si>
  <si>
    <t>部门职责</t>
  </si>
  <si>
    <t>（一）贯彻执行党和国家关于广播电视改革发展和宣传工作的方针、政策和法律法规，坚持正确政治方向和舆论导向，坚持团结稳定鼓劲、正面宣传为主的方针，紧紧围绕中央重大决策部署和省、州党委、政府中心工作开展新闻宣传和优秀文化传播工作，及时准确传递党委、政府的声音，正确引导社会舆论，积极回应社会关切，为大理州经济社会发展提供有力舆论支持和营造良好舆论氛围。
  （二）按照中央和省、州党委、政府关于媒体融合发展的新要求，积极探索并推进媒体融合发展工作，推动广播、电视、网络新媒体一体化发展，建设融媒体平台、培养融媒体队伍、打造融媒体产品、实施融媒体传播，建设产品业态多样、传播手段先进、具有较强影响力和竞争力的地方新型主流媒体。
  （三）坚持守正创新，加强融媒体内容创作生产，探索运用融媒体多样化传播形式、分众化互动式服务方式、大众化生活化话语表达，不断提升宣传质量和办台水平，打造具有较强影响力的融媒体品牌节目，增强媒体核心竞争力。
  （四）适应媒体所承担的职责任务要求和媒体融合发展的技术要求，加强技术规划、建设，推动媒体技术建设数字化、网络化、移动化、智能化发展；加强媒体节目信号覆盖建设工作，满足人民群众对融媒体业态下广播电视节目和信息资讯收听收看的多种需求，为广播电视事业高质量发展提供技术支撑。
  （五）按照宣传和经营并重的原则，对承担全台广告经营职能的传媒公司进行监管、指导、协调和服务，探索创新经营体制机制，拓宽创收渠道，提升创收能力，为事业发展提供物质保障和资金支持。
  （六）完成州委和州政府交办的其他任务。</t>
  </si>
  <si>
    <t>总体绩效目标（2020-2022年期间）</t>
  </si>
  <si>
    <t>坚持社会效益第一的原则，在确保正确的舆论导向和安全播出的前提下，提高节目质量，提升全台整体的社会影响力和市场竞争力。通过绩效目标的设立和考核，调动职工的工作积极性，推动事业和产业同步发展。绩效目标包括舆论导向、安全播出、收视排名、创收完成率和内部管理五项。</t>
  </si>
  <si>
    <t>部门年度重点工作任务</t>
  </si>
  <si>
    <t>任务名称</t>
  </si>
  <si>
    <t>主要内容</t>
  </si>
  <si>
    <t>申报金额（万元）</t>
  </si>
  <si>
    <t>总额</t>
  </si>
  <si>
    <t>其他资金</t>
  </si>
  <si>
    <t>广播电视宣传工作</t>
  </si>
  <si>
    <t>牢牢坚持正确政治方向和舆论导向，自觉承担起新形势下宣传思想工作的使命任务，紧紧围绕中央和省、州党委政府的中心工作，唱响主旋律，传播正能量，为大理绿色发展共享发展跨越发展营造了浓厚氛围。</t>
  </si>
  <si>
    <t>融媒体宣传工作</t>
  </si>
  <si>
    <t>整合资源，实施节目改版、调整栏目设置，突出重点，精办节目，提升质量，讲好大理故事、树立大理形象，不断提高新闻舆论传播力、引导力、影响力、公信力。</t>
  </si>
  <si>
    <t>深入推进媒体融合发展</t>
  </si>
  <si>
    <t>推进广播、电视、新媒体一体化发展，加快建设融媒体平台、培养融媒体队伍、打造融媒体产品、实施融媒体传播、形成融媒体营销的进程，深入推进新媒体和传统媒体在内容、资源、渠道、平台、经营、管理等方面的深度融合，实现资源的统一整合、机制的有机转换、优势的充分发挥。通过新媒体各平台间的互动整合，形成多屏互动，打造广播、电视、网站、移动新闻客户端、微博、微信、微视频联动融合的“七位一体”融媒体平台。</t>
  </si>
  <si>
    <t>持续深入推进机构改革工作</t>
  </si>
  <si>
    <t>继续全力以赴，稳步推进内设部门重组、财政保障体制改革、节目改革改版、融媒体技术规划、内部管理制度修订、经营体制机制完善等各项基础性改革工作。</t>
  </si>
  <si>
    <t>年度绩效目标</t>
  </si>
  <si>
    <t>部门整体支出绩效指标</t>
  </si>
  <si>
    <t>项目绩效指标</t>
  </si>
  <si>
    <t>指标值</t>
  </si>
  <si>
    <t>说明</t>
  </si>
  <si>
    <t>一级指标</t>
  </si>
  <si>
    <t>二级指标</t>
  </si>
  <si>
    <t>三级指标</t>
  </si>
  <si>
    <t>产出指标</t>
  </si>
  <si>
    <t>数量指标</t>
  </si>
  <si>
    <t>在中央主流媒体播出新闻节目</t>
  </si>
  <si>
    <t>报道播出≥20条</t>
  </si>
  <si>
    <t>根据年度工作安排及往年完成任务数量。在中央广播电视总台、人民日报等中央主流媒体播出刊载有关大理州新闻节目报道。</t>
  </si>
  <si>
    <t>广播电视频道、频率完成节目播出时长</t>
  </si>
  <si>
    <t>广播电视节目每天播出时长≥80个小时</t>
  </si>
  <si>
    <t>根据年度工作安排及往年完成任务数量</t>
  </si>
  <si>
    <t>积极推进融媒体业务发展</t>
  </si>
  <si>
    <t>融媒体用户数≥100万人</t>
  </si>
  <si>
    <t>紧紧围绕洱海保护、脱贫攻坚、绿色发展、乡村振兴四件大事，开设新闻专栏，策划主题报道，深入开展宣传。</t>
  </si>
  <si>
    <t>报道播出≥500条</t>
  </si>
  <si>
    <t>在省级主流媒体播出新闻节目</t>
  </si>
  <si>
    <t>报道播出≥400条</t>
  </si>
  <si>
    <t>根据年度工作安排及往年完成任务数量；在云南广播电视台、云南日报等中省级主流媒体播出刊载有关大理州新闻节目报道。</t>
  </si>
  <si>
    <t>质量指标</t>
  </si>
  <si>
    <t>主要节假日和各重要安全播出保障期不发生人为因素导致的任何安全播出事故</t>
  </si>
  <si>
    <t>零事故</t>
  </si>
  <si>
    <t>《安全播出责任书》，年内不发生人为因素导致的任何安全播出事故</t>
  </si>
  <si>
    <t>抓好全台安全生产工作，及时消除安全隐患，确保安全生产零事故。</t>
  </si>
  <si>
    <t>《安全生产责任书》，确保安全生产零事故</t>
  </si>
  <si>
    <t>努力巩固拓展新闻外宣和节目创优工作</t>
  </si>
  <si>
    <t>确保全台继续保持整体水平进入全省先进行列</t>
  </si>
  <si>
    <t>良好</t>
  </si>
  <si>
    <t>时效指标</t>
  </si>
  <si>
    <t>传统媒体和网络媒体深度融合</t>
  </si>
  <si>
    <t>继续开展相关融合工作</t>
  </si>
  <si>
    <t>《关于推动传统媒体和新兴媒体融合发展的指导意见》</t>
  </si>
  <si>
    <t>融媒体节目改革改版</t>
  </si>
  <si>
    <t>年内基本完成</t>
  </si>
  <si>
    <t>根据融媒体节目改革改版方案；重点以广播电视节目改版为主</t>
  </si>
  <si>
    <t>完成专业技术职称评审工作时间</t>
  </si>
  <si>
    <t>10月下旬前</t>
  </si>
  <si>
    <t>根据往年开展专业技术职务职称评审工作时间确定；开展专业技术职务职称评审</t>
  </si>
  <si>
    <t>效益指标</t>
  </si>
  <si>
    <t>社会效益指标</t>
  </si>
  <si>
    <t>提高节目质量，提升全台整体的社会影响力和市场竞争力。</t>
  </si>
  <si>
    <t>获得了各级各部门、社会各界的肯定与好评</t>
  </si>
  <si>
    <t>收视率调查；为推动大理绿色发展共享发展跨越发展提供有力的思想舆论保证和良好的精神文化支撑</t>
  </si>
  <si>
    <t>制定财务运行、干部人事管理、重大事项决策、重大项目建设、节目宣传管理、播出安全管理等方面的基础性内控管理制度</t>
  </si>
  <si>
    <t>年内启动</t>
  </si>
  <si>
    <t>确保日常运行基本安全</t>
  </si>
  <si>
    <t>满意度指标</t>
  </si>
  <si>
    <t>服务对象满意度指标</t>
  </si>
  <si>
    <t>节目受众满意度</t>
  </si>
  <si>
    <t>播出节目得到受众肯定和满意</t>
  </si>
  <si>
    <t>表11    州本级项目支出绩效目标表</t>
  </si>
  <si>
    <t>单位名称、项目名称</t>
  </si>
  <si>
    <t>项目目标</t>
  </si>
  <si>
    <t>绩效指标值设定依据及数据来源</t>
  </si>
  <si>
    <t>1、电台播音主持特殊岗位人才补贴及培训经费</t>
  </si>
  <si>
    <t>1、通过全州广播新闻和节目的采编播工作任务完成达到播音主持人特殊人才队伍的稳定能力水平提升。2、认真做好对播音员主持人工作情况的考核，顺利完成年度采编人员和主持人的学习培训计划，有效提升州电台播音员主持人的能力和水平，稳定播音员主持人队伍，传播好党委政府的声音，讲好大理的事。为全州经济和社会发展提供有力的舆论支持。</t>
  </si>
  <si>
    <t>完成培训工作6期，10人／次（20分）。</t>
  </si>
  <si>
    <t>年度培训按时完成6期为20分；                年度培训未完成6期为0分。</t>
  </si>
  <si>
    <t>《大理州人民广播电台播音主持特殊岗位人才工作补贴考核办法》</t>
  </si>
  <si>
    <t>采编人员和主持人的学习培训计划，有效提升州电台播音员主持人的能力和水平，为台的宣传力影响力提升奠定基础。</t>
  </si>
  <si>
    <t>完成培训人员60人／次（20分）。</t>
  </si>
  <si>
    <t>年度培训完成60人以上20分；               年度培训完成60-69人15分；</t>
  </si>
  <si>
    <t xml:space="preserve">完成365期采编播任务（40分）。 </t>
  </si>
  <si>
    <t>年度采编播&gt; =360期为40分： 年度采编播350期为35分；</t>
  </si>
  <si>
    <t>《大理州人民广播电台播音主持特殊岗位人才工作补贴考核办法》、《大理州人民广播电台播音主持岗位工作职责》、《大理州人民广播电台舆论导向工作目标责任书》</t>
  </si>
  <si>
    <t>预算年度内完成的采编播工作任务，节目定位准确，舆论导向正确，节目内容符合采编工作要求。</t>
  </si>
  <si>
    <t>2020年度内完成</t>
  </si>
  <si>
    <t>2020年度内完成20分；</t>
  </si>
  <si>
    <t>保证此项工作在预算年度内完成。</t>
  </si>
  <si>
    <t xml:space="preserve">促进播音主持人才队伍建设，打造州内有影响力的名主持人、名播音员（12人）。 </t>
  </si>
  <si>
    <t>年度考核结果≧90分为优（10分）：                        年度考核结果≦9</t>
  </si>
  <si>
    <t>受众的收听程度，省州广电局对节目监听情况和情况反馈。</t>
  </si>
  <si>
    <t>促进播音主持人才队伍建设，打造州内有影响力的名主持人、名播音员。</t>
  </si>
  <si>
    <t xml:space="preserve">内部考核对主持人的满意度较好 </t>
  </si>
  <si>
    <t>年度考核结果≧80分以上为优（10分）：                          年度考核</t>
  </si>
  <si>
    <t>做好对播音员主持人工作情况的考核，有效提升州电台播音员主持人的能力和水平，稳定播音员主持人队伍，传播好党委政府的声音，讲好大理的事。为全州经济和社会发展提供有力的舆论支持。</t>
  </si>
  <si>
    <t>2、电视台播音员主持人特殊津贴</t>
  </si>
  <si>
    <t xml:space="preserve">1、吸引、选拔和培养优秀的电视播音员主持人，改善大理电视台荧屏形象，提升大理州对外宣传形象。2、建设一支综合素质较高的播音员主持人队伍，提升大理电视台的影响力、竞争力和综合实力。3、使播音员主持人队伍整体水平进入省内州市级电视台第一方阵，进一步缩小与云南电视台及其他先进州市电视台的水平差距。4、使大理州各级党委、政府的声音和形象得到有效传播，为全州改革发展进一步营造良好的舆论氛围。    </t>
  </si>
  <si>
    <t>由台编委会牵头，对播音员主持人每一至两年进行一次综合考核评定，认定岗位等级，作为发放岗位津贴的基本依据。（20分）</t>
  </si>
  <si>
    <t>特殊津贴由岗位津贴、服装补助、化妆补助、非常规节目类四部分构成，经考核认定后分别对应发放。</t>
  </si>
  <si>
    <t>大理电视台播音员主持人考核管理办法（试行）</t>
  </si>
  <si>
    <t>考核合格按月发放补助；按规定时限播报新闻及主持节目</t>
  </si>
  <si>
    <t>根据播音员主持人在岗情况，按月考核发放服装补助（10分）</t>
  </si>
  <si>
    <t>一、服装补助发放：1、日播：800元／月·人；2、准日播500元／月·人；3、周播：300元／月·人</t>
  </si>
  <si>
    <t>根据播音员主持人在岗情况，按月考核发放化妆补助（10分）</t>
  </si>
  <si>
    <t>化妆补助发放：日播：800；准日播：500；周播300；非常规：主持人按1600（单位；元／月·人）</t>
  </si>
  <si>
    <t>确保不出现重大工作失误（5分）</t>
  </si>
  <si>
    <t>播音员主持人出现重大工作失误，除按规定进行处理外，予以扣除1至2个月岗位津贴。</t>
  </si>
  <si>
    <t>播音员主持人不胜任工作的将予以调岗处理，调岗次月起停止发放所有播音主持津贴。播音员主持人出现重大工作失误，除按规定进行处理外，予以扣除1至2个月岗位津贴。</t>
  </si>
  <si>
    <t>确保胜任播音员主持人工作要求（5分）</t>
  </si>
  <si>
    <t>播音员主持人不胜任工作的将予以调岗处理，调岗次月起停止发放所有播音主持津贴。</t>
  </si>
  <si>
    <t>按时按量完成安排工作量（5分）</t>
  </si>
  <si>
    <t>按规定时限播报新闻及主持节目</t>
  </si>
  <si>
    <t xml:space="preserve">考核合格按月发放补助；按规定时限播报新闻及主持节目		</t>
  </si>
  <si>
    <t>次月考核完毕及时发放补贴（5分）</t>
  </si>
  <si>
    <t>考核合格按月发放补贴</t>
  </si>
  <si>
    <t>党委政府满意；2、各族群众满意；3、省内同行认可（5分）</t>
  </si>
  <si>
    <t>有效改善大理电视台荧屏形象，缩小与云南台和先进州市台的水平差距；2、有效提升大理州内外宣水平。</t>
  </si>
  <si>
    <t xml:space="preserve">1、有效改善大理电视台荧屏形象，缩小与云南台和先进州市台的水平差距；2、有效提升大理州内外宣水平，为全州播音主持业务的推进树立标杆                             		</t>
  </si>
  <si>
    <t>可持续影响指标</t>
  </si>
  <si>
    <t>对全州广播电视行业具有示范带头作用（5分）</t>
  </si>
  <si>
    <t>对全州各县市播音主持队伍建设起到较好的示范带头作用；2、为全州播音主持业务的推进树立标杆。</t>
  </si>
  <si>
    <t>新媒体用户数不低于35万（10分）</t>
  </si>
  <si>
    <t>集中力量倾力打造“三微一端一网”等重点新媒体平台，不断扩大“掌中看电视、指端知大理”品牌影响力。</t>
  </si>
  <si>
    <t>电视新媒体平台用户数及网络直播点击量</t>
  </si>
  <si>
    <t xml:space="preserve">巩固广电网络公司传输通道，加大与电信运营商合作，打造互联网电视，努力扩大电视覆盖人群；以播音员主持人队伍为依托，重点打造网络微直播和主播直播，努力大招大理州第一直播平台；集中力量倾力打造“三微一端一网”		</t>
  </si>
  <si>
    <t>网络直播用户不低于8万，网络直播累计点击量不低于300万（10分）</t>
  </si>
  <si>
    <t>以以播音员主持人队伍为依托，重点打造网络微直播和主播直播，努力打造大理州第一直播平台。</t>
  </si>
  <si>
    <t>满意度指标—服务对象满意度指标</t>
  </si>
  <si>
    <t>电视观众覆盖用数保持在300万人左右（10分）</t>
  </si>
  <si>
    <t>巩固广电网络公司传输通道，加大与电信运营商合作，打造互联网电视，努力扩大电视覆盖人群。</t>
  </si>
  <si>
    <t>巩固广电网络公司传输通道，加大与电信运营商合作，打造互联网电视，努力扩大电视覆盖人群；以播音员主持人队伍为依托，重点打造网络微直播和主播直播，努力大招大理州第一直播平台；集中力量倾力打造“三微一端一网”</t>
  </si>
  <si>
    <t>3、云南通大理党政客户端运行经费</t>
  </si>
  <si>
    <t xml:space="preserve">1、及时有效传递大理州委、州政府权威新闻信息，引导舆论、服务民生。2、全台每天及时将有关大理的各类节目推送至“云南通·大理”党政客户端平台，使该平台成为传播大理声音、树立大理形象的重要渠道。3、倒逼本台编辑记者向全媒体记者转型，在采访电视新闻的同时，必须同时采制推送新媒体稿件。4、鼓励广大通讯员和全社会网民积极向“云南通·大理”党政客户端推送作品，共同成为客户端运营的参与者、创作者和传播者。    </t>
  </si>
  <si>
    <t>1、以大视新媒体公司为主，新媒体中心配合，共同负责以客户端为主的全台新媒体平台的技术运行维护，确保整个新媒体平台运行顺畅。（10分）</t>
  </si>
  <si>
    <t>按照合同约定，经考核合格，每年核拨大视新媒体公司运行维护费15万元。</t>
  </si>
  <si>
    <t>大理白族自治州人民政府办公室文件处理签；云南通党政客户端发布数量统计。</t>
  </si>
  <si>
    <t>1、租用电信运营商100M宽带专线1条，为客户端正常运行提供基本的技术支撑。2、采购添置必要办公设备，为客户端提供办公保障（10分）</t>
  </si>
  <si>
    <t>1、据合同约定内容，每年支付电信运营商宽带专线租用费约  10 万元。2、采购添置办公设备保障办公。</t>
  </si>
  <si>
    <t>当年签订的合同</t>
  </si>
  <si>
    <t>1、及时发布权威信息，确保党委政府声音和形象及时有效向全州传递。（20分）</t>
  </si>
  <si>
    <t>每天及时足额、按质按量采制、编发各类新闻、信息。</t>
  </si>
  <si>
    <t>确保以客户端为主的新媒体平台用户数稳步提升（20分）</t>
  </si>
  <si>
    <t>努力确保整个新媒体平台用户数不低于80万，其中客户端用户数不低于5万。</t>
  </si>
  <si>
    <t>确保采编发布的新闻及时有效（5分）</t>
  </si>
  <si>
    <t>原则上重大新闻信息当天发布，其他节目及时发布。</t>
  </si>
  <si>
    <t>新闻统计发布</t>
  </si>
  <si>
    <t>传递党委政府权威声音、引导舆论、服务民生，为大理州改革发展营造良好舆论氛围。（5分）</t>
  </si>
  <si>
    <t>新媒体平台用户数，客户端用户数。</t>
  </si>
  <si>
    <t>以客户端为主体的整个新媒体平台用户数及节目点击量稳步增长（30分）</t>
  </si>
  <si>
    <t>全台新媒体用户数超过80万，新媒体节目累积点击量超过3000万人次。</t>
  </si>
  <si>
    <r>
      <rPr>
        <sz val="11"/>
        <color rgb="FF000000"/>
        <rFont val="宋体"/>
        <family val="3"/>
        <charset val="134"/>
      </rPr>
      <t>全台新媒体用户数；新媒体节目累计点击量。</t>
    </r>
    <r>
      <rPr>
        <sz val="11"/>
        <color rgb="FF000000"/>
        <rFont val="Arial"/>
        <family val="2"/>
      </rPr>
      <t xml:space="preserve">	</t>
    </r>
  </si>
  <si>
    <t>以客户端为主体的整个新媒体平台用户数及节目点击量稳步增长。</t>
  </si>
  <si>
    <t>4、新闻综合广播与旅游文化广播公益性新闻、栏目节目宣传采编经费</t>
  </si>
  <si>
    <t>1、保障作为全州广播主流媒体的新闻宣传舆论引导和先进文化传播工作的顺利进行，促进台的宣传水平和引导能力的提升。确保为全州经济社会发展营造良好的宣传和舆论氛围任务的完成。为实现全州群众的基本视听权益的实现奠定较好的基础。 2、顺利完成新闻宣传和栏目节目的采编播工作任务；顺利实现年度改版工作任务的完成；完成年度外宣工作任务；同时完成州委、政府安排部署的重大宣传工作任务。</t>
  </si>
  <si>
    <r>
      <rPr>
        <sz val="11"/>
        <color rgb="FF000000"/>
        <rFont val="宋体"/>
        <family val="3"/>
        <charset val="134"/>
      </rPr>
      <t>栏目节目1000期以上（20分）</t>
    </r>
    <r>
      <rPr>
        <sz val="11"/>
        <color rgb="FF000000"/>
        <rFont val="Arial"/>
        <family val="2"/>
      </rPr>
      <t xml:space="preserve">		</t>
    </r>
  </si>
  <si>
    <t xml:space="preserve">完成1000期以上为优（20分）；            完成600-1000期为良（15分）；  </t>
  </si>
  <si>
    <t>《大理州人民广播电台关于新闻和栏目节目宣传特约记者、通讯员、特邀访谈嘉宾稿酬发放暂行办法》</t>
  </si>
  <si>
    <t>预算年度内完成的新闻采编播条数，舆论导向正确，符合新闻和节目播发标准。</t>
  </si>
  <si>
    <r>
      <rPr>
        <sz val="11"/>
        <color rgb="FF000000"/>
        <rFont val="宋体"/>
        <family val="3"/>
        <charset val="134"/>
      </rPr>
      <t>完成新闻采编播出6000条以上（40分）</t>
    </r>
    <r>
      <rPr>
        <sz val="11"/>
        <color rgb="FF000000"/>
        <rFont val="Arial"/>
        <family val="2"/>
      </rPr>
      <t xml:space="preserve">		</t>
    </r>
  </si>
  <si>
    <t xml:space="preserve">"完成采编播6000条以上为优（40分）；                   </t>
  </si>
  <si>
    <t>按时2020年完成年度宣传工作任务及重大宣传工作情况（20分）</t>
  </si>
  <si>
    <t>年度内完成20分。</t>
  </si>
  <si>
    <t>保证此项工作在预算年度内完成</t>
  </si>
  <si>
    <r>
      <rPr>
        <sz val="11"/>
        <color rgb="FF000000"/>
        <rFont val="宋体"/>
        <family val="3"/>
        <charset val="134"/>
      </rPr>
      <t>满足社会对文化资讯的需求。</t>
    </r>
    <r>
      <rPr>
        <sz val="11"/>
        <color rgb="FF000000"/>
        <rFont val="Arial"/>
        <family val="2"/>
      </rPr>
      <t xml:space="preserve">		</t>
    </r>
  </si>
  <si>
    <t>足社会对文化资讯的需求。</t>
  </si>
  <si>
    <t>受众的收听程度，省州广电局对节目播发情况的反馈。台对节目质量的考核考评办法。</t>
  </si>
  <si>
    <t>保障作为全州广播主流媒体的新闻宣传舆论引导和先进文化传播工作的顺利进行，促进台的宣传水平和引导能力的提升。</t>
  </si>
  <si>
    <r>
      <rPr>
        <sz val="11"/>
        <color rgb="FF000000"/>
        <rFont val="宋体"/>
        <family val="3"/>
        <charset val="134"/>
      </rPr>
      <t>充分调动编辑记者及通讯员的工作积极性，更好的服务全州新闻宣传工作，满足社会对新闻资讯的需求。</t>
    </r>
    <r>
      <rPr>
        <sz val="11"/>
        <color rgb="FF000000"/>
        <rFont val="Arial"/>
        <family val="2"/>
      </rPr>
      <t xml:space="preserve">		</t>
    </r>
  </si>
  <si>
    <t>充分调动编辑记者及通讯员的工作积极性，更好的服务全州新闻宣传工作，满足社会对新闻资讯的需求</t>
  </si>
  <si>
    <t>受众的收听程度，州委宣传部、州广电局对宣传工作情况的反馈。</t>
  </si>
  <si>
    <r>
      <rPr>
        <sz val="11"/>
        <color rgb="FF000000"/>
        <rFont val="宋体"/>
        <family val="3"/>
        <charset val="134"/>
      </rPr>
      <t>社会满意度较高</t>
    </r>
    <r>
      <rPr>
        <sz val="11"/>
        <color rgb="FF000000"/>
        <rFont val="Arial"/>
        <family val="2"/>
      </rPr>
      <t xml:space="preserve">		</t>
    </r>
  </si>
  <si>
    <t xml:space="preserve">满意度≧80分以上为优（10分）；              满意度≧80分≦75分为良（8分）； </t>
  </si>
  <si>
    <t>表12    州对下转移支付绩效目标表</t>
  </si>
  <si>
    <t>表13    部门政府采购情况表</t>
  </si>
  <si>
    <t>预算项目</t>
  </si>
  <si>
    <t>采购项目</t>
  </si>
  <si>
    <t>采购目录</t>
  </si>
  <si>
    <t>计量
单位</t>
  </si>
  <si>
    <t>数量</t>
  </si>
  <si>
    <t>面向中小企业预留资金</t>
  </si>
  <si>
    <t>基本支出/项目支出</t>
  </si>
  <si>
    <t>政府性
基金</t>
  </si>
  <si>
    <t>国有资本经营收益</t>
  </si>
  <si>
    <t>云南通大理党政客户端运行经费</t>
  </si>
  <si>
    <t>工作站</t>
  </si>
  <si>
    <t>个</t>
  </si>
  <si>
    <t>6K电影机</t>
  </si>
  <si>
    <t>台</t>
  </si>
  <si>
    <t>视频采集设备</t>
  </si>
  <si>
    <t>声卡</t>
  </si>
  <si>
    <t>导播软件</t>
  </si>
  <si>
    <t>件</t>
  </si>
  <si>
    <t>采集通道卡</t>
  </si>
  <si>
    <t>张</t>
  </si>
  <si>
    <t>存储</t>
  </si>
  <si>
    <t>合计</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</si>
</sst>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00_ ;[Red]\-#,##0.00\ "/>
    <numFmt numFmtId="179" formatCode="yyyy/mm/dd"/>
    <numFmt numFmtId="180" formatCode="0.00;[Red]0.00"/>
    <numFmt numFmtId="181" formatCode="0;[Red]0"/>
    <numFmt numFmtId="182" formatCode="0.00_ ;[Red]\-0.00\ "/>
    <numFmt numFmtId="183" formatCode="#,##0.00_ "/>
  </numFmts>
  <fonts count="27" x14ac:knownFonts="1">
    <font>
      <sz val="11"/>
      <color theme="1"/>
      <name val="宋体"/>
      <charset val="134"/>
      <scheme val="minor"/>
    </font>
    <font>
      <sz val="10"/>
      <name val="宋体"/>
      <family val="3"/>
      <charset val="134"/>
    </font>
    <font>
      <sz val="10"/>
      <color indexed="8"/>
      <name val="宋体"/>
      <family val="3"/>
      <charset val="134"/>
    </font>
    <font>
      <sz val="16"/>
      <name val="方正小标宋简体"/>
      <family val="4"/>
      <charset val="134"/>
    </font>
    <font>
      <sz val="11"/>
      <color indexed="8"/>
      <name val="宋体"/>
      <family val="3"/>
      <charset val="134"/>
    </font>
    <font>
      <sz val="12"/>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sz val="11"/>
      <color rgb="FF000000"/>
      <name val="宋体"/>
      <family val="3"/>
      <charset val="134"/>
    </font>
    <font>
      <sz val="11"/>
      <color indexed="8"/>
      <name val="宋体"/>
      <family val="3"/>
      <charset val="134"/>
      <scheme val="minor"/>
    </font>
    <font>
      <sz val="16"/>
      <name val="宋体"/>
      <family val="3"/>
      <charset val="134"/>
      <scheme val="minor"/>
    </font>
    <font>
      <sz val="18"/>
      <color indexed="8"/>
      <name val="方正小标宋简体"/>
      <family val="4"/>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b/>
      <sz val="12"/>
      <name val="宋体"/>
      <family val="3"/>
      <charset val="134"/>
    </font>
    <font>
      <sz val="10"/>
      <name val="Arial"/>
      <family val="2"/>
    </font>
    <font>
      <sz val="9"/>
      <color indexed="8"/>
      <name val="宋体"/>
      <family val="3"/>
      <charset val="134"/>
    </font>
    <font>
      <b/>
      <sz val="11"/>
      <color indexed="8"/>
      <name val="宋体"/>
      <family val="3"/>
      <charset val="134"/>
    </font>
    <font>
      <sz val="11"/>
      <color theme="1"/>
      <name val="宋体"/>
      <family val="3"/>
      <charset val="134"/>
    </font>
    <font>
      <sz val="10"/>
      <color theme="1"/>
      <name val="宋体"/>
      <family val="3"/>
      <charset val="134"/>
    </font>
    <font>
      <sz val="11"/>
      <color rgb="FF000000"/>
      <name val="Arial"/>
      <family val="2"/>
    </font>
    <font>
      <sz val="9"/>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s>
  <cellStyleXfs count="8">
    <xf numFmtId="0" fontId="0" fillId="0" borderId="0"/>
    <xf numFmtId="0" fontId="5" fillId="0" borderId="0"/>
    <xf numFmtId="0" fontId="4" fillId="0" borderId="0">
      <alignment vertical="center"/>
    </xf>
    <xf numFmtId="0" fontId="4" fillId="0" borderId="0">
      <alignment vertical="center"/>
    </xf>
    <xf numFmtId="0" fontId="20" fillId="0" borderId="0"/>
    <xf numFmtId="0" fontId="5" fillId="0" borderId="0">
      <alignment vertical="center"/>
    </xf>
    <xf numFmtId="0" fontId="4" fillId="0" borderId="0"/>
    <xf numFmtId="0" fontId="1" fillId="0" borderId="0"/>
  </cellStyleXfs>
  <cellXfs count="244">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center" vertical="center"/>
    </xf>
    <xf numFmtId="0" fontId="1" fillId="0" borderId="1" xfId="0" applyFont="1" applyFill="1" applyBorder="1" applyAlignment="1"/>
    <xf numFmtId="0" fontId="1" fillId="0" borderId="7" xfId="0" applyFont="1" applyFill="1" applyBorder="1" applyAlignment="1"/>
    <xf numFmtId="0" fontId="1" fillId="0" borderId="1" xfId="0" applyFont="1" applyFill="1" applyBorder="1" applyAlignment="1">
      <alignment horizontal="center"/>
    </xf>
    <xf numFmtId="0" fontId="4" fillId="0" borderId="11" xfId="0" applyNumberFormat="1" applyFont="1" applyFill="1" applyBorder="1" applyAlignment="1" applyProtection="1">
      <alignment horizontal="center" vertical="center" wrapText="1"/>
    </xf>
    <xf numFmtId="180" fontId="2" fillId="0" borderId="1" xfId="0" applyNumberFormat="1" applyFont="1" applyFill="1" applyBorder="1" applyAlignment="1" applyProtection="1">
      <alignment horizontal="center" vertical="center"/>
    </xf>
    <xf numFmtId="180" fontId="5" fillId="0" borderId="1"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right" vertical="center"/>
    </xf>
    <xf numFmtId="181" fontId="1" fillId="0" borderId="1" xfId="0" applyNumberFormat="1" applyFont="1" applyFill="1" applyBorder="1" applyAlignment="1">
      <alignment horizont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8" fillId="0" borderId="0" xfId="0" applyFont="1"/>
    <xf numFmtId="0" fontId="0" fillId="0" borderId="0" xfId="0" applyFont="1"/>
    <xf numFmtId="0" fontId="9" fillId="0" borderId="1" xfId="5" applyFont="1" applyFill="1" applyBorder="1" applyAlignment="1">
      <alignment horizontal="center" vertical="center" wrapText="1"/>
    </xf>
    <xf numFmtId="0" fontId="9" fillId="0" borderId="1" xfId="5" applyFont="1" applyFill="1" applyBorder="1" applyAlignment="1">
      <alignment vertical="center" wrapText="1"/>
    </xf>
    <xf numFmtId="0" fontId="9" fillId="0" borderId="1" xfId="5" applyFont="1" applyFill="1" applyBorder="1" applyAlignment="1">
      <alignment horizontal="left" vertical="center" wrapText="1" indent="1"/>
    </xf>
    <xf numFmtId="0" fontId="1" fillId="0" borderId="1" xfId="0" applyFont="1" applyFill="1" applyBorder="1" applyAlignment="1">
      <alignment vertical="center"/>
    </xf>
    <xf numFmtId="0" fontId="9" fillId="0" borderId="1" xfId="5" applyFont="1" applyFill="1" applyBorder="1" applyAlignment="1">
      <alignment horizontal="center" vertical="center"/>
    </xf>
    <xf numFmtId="49" fontId="4" fillId="0" borderId="1" xfId="0" applyNumberFormat="1" applyFont="1" applyFill="1" applyBorder="1" applyAlignment="1" applyProtection="1">
      <alignment horizontal="left" vertical="center" wrapText="1"/>
      <protection locked="0"/>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xf>
    <xf numFmtId="49" fontId="10"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0" fontId="11" fillId="0" borderId="0" xfId="6" applyFont="1" applyAlignment="1"/>
    <xf numFmtId="0" fontId="9" fillId="0" borderId="0" xfId="3" applyFont="1">
      <alignment vertical="center"/>
    </xf>
    <xf numFmtId="0" fontId="4" fillId="0" borderId="0" xfId="6" applyFont="1" applyAlignment="1"/>
    <xf numFmtId="0" fontId="4" fillId="0" borderId="1" xfId="6" applyFont="1" applyBorder="1" applyAlignment="1">
      <alignment horizontal="center" vertical="center"/>
    </xf>
    <xf numFmtId="0" fontId="4" fillId="0" borderId="1" xfId="6"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182" fontId="4" fillId="0" borderId="1" xfId="0" applyNumberFormat="1" applyFont="1" applyFill="1" applyBorder="1" applyAlignment="1">
      <alignment horizontal="right" vertical="center" wrapText="1"/>
    </xf>
    <xf numFmtId="0" fontId="9" fillId="0" borderId="1" xfId="3" applyFont="1" applyBorder="1" applyAlignment="1">
      <alignment horizontal="center" vertical="center"/>
    </xf>
    <xf numFmtId="49" fontId="9" fillId="0" borderId="1" xfId="3" applyNumberFormat="1"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xf numFmtId="0" fontId="13" fillId="0" borderId="0" xfId="0" applyFont="1" applyFill="1" applyBorder="1" applyAlignment="1">
      <alignment vertical="center"/>
    </xf>
    <xf numFmtId="0" fontId="14" fillId="0" borderId="13" xfId="0" applyFont="1" applyFill="1" applyBorder="1" applyAlignment="1">
      <alignment vertical="center"/>
    </xf>
    <xf numFmtId="0" fontId="14" fillId="0" borderId="13" xfId="0" applyFont="1" applyFill="1" applyBorder="1" applyAlignment="1">
      <alignment horizontal="right" vertical="center"/>
    </xf>
    <xf numFmtId="0" fontId="9"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vertical="center"/>
    </xf>
    <xf numFmtId="10" fontId="15" fillId="0" borderId="1" xfId="0" applyNumberFormat="1" applyFont="1" applyFill="1" applyBorder="1" applyAlignment="1">
      <alignment vertical="center"/>
    </xf>
    <xf numFmtId="10" fontId="15" fillId="0" borderId="1" xfId="0" applyNumberFormat="1" applyFont="1" applyFill="1" applyBorder="1" applyAlignment="1">
      <alignment horizontal="center" vertical="center"/>
    </xf>
    <xf numFmtId="0" fontId="0" fillId="0" borderId="0" xfId="0" applyAlignment="1">
      <alignment vertical="center"/>
    </xf>
    <xf numFmtId="49" fontId="1" fillId="0" borderId="0" xfId="0" applyNumberFormat="1" applyFont="1" applyFill="1" applyBorder="1" applyAlignment="1">
      <alignment vertical="center"/>
    </xf>
    <xf numFmtId="49" fontId="4" fillId="0" borderId="1" xfId="0" applyNumberFormat="1" applyFont="1" applyFill="1" applyBorder="1" applyAlignment="1" applyProtection="1">
      <alignment horizontal="center" vertical="center"/>
    </xf>
    <xf numFmtId="49" fontId="17" fillId="0" borderId="1" xfId="4" applyNumberFormat="1" applyFont="1" applyFill="1" applyBorder="1" applyAlignment="1">
      <alignment horizontal="center" vertical="center"/>
    </xf>
    <xf numFmtId="49" fontId="7" fillId="0" borderId="1" xfId="4" applyNumberFormat="1" applyFont="1" applyFill="1" applyBorder="1" applyAlignment="1">
      <alignment horizontal="center" vertical="center"/>
    </xf>
    <xf numFmtId="49" fontId="17" fillId="0" borderId="1" xfId="4" applyNumberFormat="1" applyFont="1" applyFill="1" applyBorder="1" applyAlignment="1">
      <alignment vertical="center"/>
    </xf>
    <xf numFmtId="0" fontId="7" fillId="0" borderId="1" xfId="0" applyFont="1" applyFill="1" applyBorder="1" applyAlignment="1">
      <alignment vertical="center"/>
    </xf>
    <xf numFmtId="49" fontId="7" fillId="0" borderId="1" xfId="4" applyNumberFormat="1" applyFont="1" applyFill="1" applyBorder="1" applyAlignment="1">
      <alignment vertical="center"/>
    </xf>
    <xf numFmtId="49" fontId="1" fillId="0" borderId="1" xfId="4" applyNumberFormat="1" applyFont="1" applyFill="1" applyBorder="1" applyAlignment="1">
      <alignment vertical="center"/>
    </xf>
    <xf numFmtId="49" fontId="7" fillId="0" borderId="1" xfId="4" applyNumberFormat="1" applyFont="1" applyFill="1" applyBorder="1" applyAlignment="1">
      <alignment vertical="center" wrapText="1"/>
    </xf>
    <xf numFmtId="49" fontId="7" fillId="0" borderId="1" xfId="0" applyNumberFormat="1" applyFont="1" applyFill="1" applyBorder="1" applyAlignment="1">
      <alignment vertical="center"/>
    </xf>
    <xf numFmtId="0" fontId="18" fillId="0" borderId="1" xfId="0" applyNumberFormat="1" applyFont="1" applyFill="1" applyBorder="1" applyAlignment="1" applyProtection="1">
      <alignment horizontal="center" vertical="center"/>
    </xf>
    <xf numFmtId="49" fontId="17" fillId="0" borderId="1" xfId="0" applyNumberFormat="1" applyFont="1" applyFill="1" applyBorder="1" applyAlignment="1">
      <alignment vertical="center"/>
    </xf>
    <xf numFmtId="49" fontId="7" fillId="0" borderId="1" xfId="0" applyNumberFormat="1" applyFont="1" applyFill="1" applyBorder="1" applyAlignment="1">
      <alignment vertical="center" wrapText="1"/>
    </xf>
    <xf numFmtId="49" fontId="7" fillId="0" borderId="1" xfId="0" applyNumberFormat="1" applyFont="1" applyFill="1" applyBorder="1" applyAlignment="1"/>
    <xf numFmtId="49" fontId="7" fillId="0" borderId="1" xfId="0" applyNumberFormat="1" applyFont="1" applyFill="1" applyBorder="1" applyAlignment="1">
      <alignment horizontal="center"/>
    </xf>
    <xf numFmtId="0" fontId="7" fillId="0" borderId="1" xfId="0" applyFont="1" applyFill="1" applyBorder="1" applyAlignment="1"/>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1" fillId="0" borderId="0" xfId="4" applyFont="1" applyFill="1" applyBorder="1" applyAlignment="1">
      <alignment vertical="center"/>
    </xf>
    <xf numFmtId="0" fontId="1" fillId="0" borderId="0" xfId="1" applyFont="1" applyFill="1" applyAlignment="1">
      <alignment vertical="center" wrapText="1"/>
    </xf>
    <xf numFmtId="0" fontId="1" fillId="0" borderId="0" xfId="1" applyFont="1" applyFill="1" applyAlignment="1">
      <alignment vertical="center"/>
    </xf>
    <xf numFmtId="0" fontId="5" fillId="0" borderId="1"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17" fillId="0" borderId="1" xfId="1" applyFont="1" applyFill="1" applyBorder="1" applyAlignment="1">
      <alignment horizontal="center" vertical="center"/>
    </xf>
    <xf numFmtId="49" fontId="7" fillId="0" borderId="1" xfId="1" applyNumberFormat="1" applyFont="1" applyFill="1" applyBorder="1" applyAlignment="1">
      <alignment horizontal="center" vertical="center"/>
    </xf>
    <xf numFmtId="0" fontId="17" fillId="0" borderId="7" xfId="1" applyFont="1" applyFill="1" applyBorder="1" applyAlignment="1">
      <alignment vertical="center"/>
    </xf>
    <xf numFmtId="0" fontId="5" fillId="0" borderId="1" xfId="1" applyFill="1" applyBorder="1"/>
    <xf numFmtId="0" fontId="7" fillId="0" borderId="1" xfId="1" applyFont="1" applyFill="1" applyBorder="1" applyAlignment="1">
      <alignment horizontal="center" vertical="center"/>
    </xf>
    <xf numFmtId="0" fontId="7" fillId="0" borderId="7" xfId="1" applyFont="1" applyFill="1" applyBorder="1" applyAlignment="1">
      <alignment vertical="center"/>
    </xf>
    <xf numFmtId="0" fontId="19" fillId="0" borderId="1" xfId="1" applyFont="1" applyFill="1" applyBorder="1"/>
    <xf numFmtId="0" fontId="0" fillId="3" borderId="0" xfId="0" applyFill="1"/>
    <xf numFmtId="0" fontId="20" fillId="0" borderId="0" xfId="4" applyFont="1" applyFill="1" applyBorder="1" applyAlignment="1">
      <alignment vertical="center"/>
    </xf>
    <xf numFmtId="0" fontId="2" fillId="0" borderId="11" xfId="4"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1" fillId="0" borderId="1" xfId="4" applyFont="1" applyFill="1" applyBorder="1" applyAlignment="1" applyProtection="1">
      <alignment horizontal="right" vertical="center" wrapText="1" readingOrder="1"/>
      <protection locked="0"/>
    </xf>
    <xf numFmtId="0" fontId="0" fillId="0" borderId="1" xfId="0" applyBorder="1"/>
    <xf numFmtId="49" fontId="0" fillId="0" borderId="1" xfId="0" applyNumberFormat="1" applyFont="1" applyBorder="1" applyProtection="1">
      <protection locked="0"/>
    </xf>
    <xf numFmtId="0" fontId="0" fillId="0" borderId="1" xfId="0" applyFont="1" applyBorder="1"/>
    <xf numFmtId="49" fontId="0" fillId="0" borderId="1" xfId="0" applyNumberFormat="1" applyBorder="1" applyProtection="1">
      <protection locked="0"/>
    </xf>
    <xf numFmtId="0" fontId="20" fillId="3" borderId="0" xfId="4" applyFont="1" applyFill="1" applyBorder="1" applyAlignment="1">
      <alignment vertical="center"/>
    </xf>
    <xf numFmtId="0" fontId="2" fillId="3" borderId="11" xfId="4" applyFont="1" applyFill="1" applyBorder="1" applyAlignment="1" applyProtection="1">
      <alignment horizontal="center" vertical="center" wrapText="1" readingOrder="1"/>
      <protection locked="0"/>
    </xf>
    <xf numFmtId="0" fontId="0" fillId="3" borderId="1" xfId="0" applyFill="1" applyBorder="1"/>
    <xf numFmtId="0" fontId="0" fillId="3" borderId="1" xfId="0" applyFont="1" applyFill="1" applyBorder="1"/>
    <xf numFmtId="0" fontId="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178" fontId="22" fillId="0" borderId="1" xfId="0" applyNumberFormat="1" applyFont="1" applyFill="1" applyBorder="1" applyAlignment="1" applyProtection="1">
      <alignment horizontal="right" vertical="center"/>
    </xf>
    <xf numFmtId="183" fontId="22" fillId="0" borderId="1" xfId="0" applyNumberFormat="1" applyFont="1" applyFill="1" applyBorder="1" applyAlignment="1" applyProtection="1">
      <alignment horizontal="right" vertical="center"/>
    </xf>
    <xf numFmtId="183"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183" fontId="2"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178" fontId="18" fillId="0" borderId="1" xfId="0" applyNumberFormat="1" applyFont="1" applyFill="1" applyBorder="1" applyAlignment="1" applyProtection="1">
      <alignment horizontal="right" vertical="center"/>
    </xf>
    <xf numFmtId="0" fontId="22" fillId="0" borderId="1" xfId="0" applyNumberFormat="1" applyFont="1" applyFill="1" applyBorder="1" applyAlignment="1" applyProtection="1">
      <alignment horizontal="center" vertical="center"/>
    </xf>
    <xf numFmtId="0" fontId="23" fillId="0" borderId="1" xfId="7" applyNumberFormat="1" applyFont="1" applyFill="1" applyBorder="1" applyAlignment="1" applyProtection="1">
      <alignment vertical="center"/>
    </xf>
    <xf numFmtId="0" fontId="4" fillId="0" borderId="1" xfId="7" applyNumberFormat="1" applyFont="1" applyFill="1" applyBorder="1" applyAlignment="1" applyProtection="1">
      <alignment vertical="center"/>
    </xf>
    <xf numFmtId="0" fontId="24"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vertical="center"/>
    </xf>
    <xf numFmtId="183"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8" fillId="0" borderId="6" xfId="0" applyNumberFormat="1" applyFont="1" applyFill="1" applyBorder="1" applyAlignment="1" applyProtection="1">
      <alignment horizontal="center" vertical="center"/>
    </xf>
    <xf numFmtId="178" fontId="18" fillId="0" borderId="25" xfId="0" applyNumberFormat="1" applyFont="1" applyFill="1" applyBorder="1" applyAlignment="1" applyProtection="1">
      <alignment horizontal="right" vertical="center"/>
    </xf>
    <xf numFmtId="0" fontId="3" fillId="2" borderId="0" xfId="0" applyFont="1" applyFill="1" applyAlignment="1">
      <alignment horizontal="center" vertical="center" wrapText="1"/>
    </xf>
    <xf numFmtId="0" fontId="4" fillId="0" borderId="1" xfId="7" applyNumberFormat="1" applyFont="1" applyFill="1" applyBorder="1" applyAlignment="1" applyProtection="1">
      <alignment horizontal="center" vertical="center"/>
    </xf>
    <xf numFmtId="0" fontId="6" fillId="0" borderId="0" xfId="0" applyFont="1" applyFill="1" applyBorder="1" applyAlignment="1">
      <alignment horizontal="left" vertical="center" wrapText="1"/>
    </xf>
    <xf numFmtId="0" fontId="8"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7" applyNumberFormat="1" applyFont="1" applyFill="1" applyBorder="1" applyAlignment="1" applyProtection="1">
      <alignment horizontal="center" vertical="center" wrapText="1"/>
    </xf>
    <xf numFmtId="0" fontId="3" fillId="3" borderId="0" xfId="0" applyFont="1" applyFill="1" applyAlignment="1">
      <alignment horizontal="center" vertical="center" wrapText="1"/>
    </xf>
    <xf numFmtId="0" fontId="2" fillId="0" borderId="0" xfId="4" applyFont="1" applyFill="1" applyBorder="1" applyAlignment="1" applyProtection="1">
      <alignment horizontal="right" vertical="center" wrapText="1" readingOrder="1"/>
      <protection locked="0"/>
    </xf>
    <xf numFmtId="0" fontId="2" fillId="0" borderId="19" xfId="4" applyFont="1" applyFill="1" applyBorder="1" applyAlignment="1" applyProtection="1">
      <alignment horizontal="center" vertical="center" wrapText="1" readingOrder="1"/>
      <protection locked="0"/>
    </xf>
    <xf numFmtId="0" fontId="20" fillId="0" borderId="22" xfId="4" applyFont="1" applyFill="1" applyBorder="1" applyAlignment="1" applyProtection="1">
      <alignment vertical="top" wrapText="1"/>
      <protection locked="0"/>
    </xf>
    <xf numFmtId="0" fontId="20" fillId="3" borderId="22" xfId="4" applyFont="1" applyFill="1" applyBorder="1" applyAlignment="1" applyProtection="1">
      <alignment vertical="top" wrapText="1"/>
      <protection locked="0"/>
    </xf>
    <xf numFmtId="0" fontId="20" fillId="0" borderId="29" xfId="4" applyFont="1" applyFill="1" applyBorder="1" applyAlignment="1" applyProtection="1">
      <alignment vertical="top" wrapText="1"/>
      <protection locked="0"/>
    </xf>
    <xf numFmtId="0" fontId="2" fillId="0" borderId="28" xfId="4" applyFont="1" applyFill="1" applyBorder="1" applyAlignment="1" applyProtection="1">
      <alignment horizontal="center" vertical="center" wrapText="1" readingOrder="1"/>
      <protection locked="0"/>
    </xf>
    <xf numFmtId="0" fontId="2" fillId="0" borderId="22" xfId="4" applyFont="1" applyFill="1" applyBorder="1" applyAlignment="1" applyProtection="1">
      <alignment horizontal="center" vertical="center" wrapText="1" readingOrder="1"/>
      <protection locked="0"/>
    </xf>
    <xf numFmtId="0" fontId="2" fillId="0" borderId="29" xfId="4" applyFont="1" applyFill="1" applyBorder="1" applyAlignment="1" applyProtection="1">
      <alignment horizontal="center" vertical="center" wrapText="1" readingOrder="1"/>
      <protection locked="0"/>
    </xf>
    <xf numFmtId="0" fontId="21" fillId="0" borderId="7" xfId="4" applyFont="1" applyFill="1" applyBorder="1" applyAlignment="1" applyProtection="1">
      <alignment horizontal="center" vertical="center" wrapText="1" readingOrder="1"/>
      <protection locked="0"/>
    </xf>
    <xf numFmtId="0" fontId="21" fillId="0" borderId="12" xfId="4" applyFont="1" applyFill="1" applyBorder="1" applyAlignment="1" applyProtection="1">
      <alignment horizontal="center" vertical="center" wrapText="1" readingOrder="1"/>
      <protection locked="0"/>
    </xf>
    <xf numFmtId="0" fontId="21" fillId="0" borderId="16" xfId="4" applyFont="1" applyFill="1" applyBorder="1" applyAlignment="1" applyProtection="1">
      <alignment horizontal="center" vertical="center" wrapText="1" readingOrder="1"/>
      <protection locked="0"/>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2" fillId="0" borderId="11" xfId="4" applyFont="1" applyFill="1" applyBorder="1" applyAlignment="1" applyProtection="1">
      <alignment horizontal="center" vertical="center" wrapText="1" readingOrder="1"/>
      <protection locked="0"/>
    </xf>
    <xf numFmtId="0" fontId="2" fillId="0" borderId="6" xfId="4" applyFont="1" applyFill="1" applyBorder="1" applyAlignment="1" applyProtection="1">
      <alignment horizontal="center" vertical="center" wrapText="1" readingOrder="1"/>
      <protection locked="0"/>
    </xf>
    <xf numFmtId="0" fontId="2" fillId="0" borderId="4" xfId="4" applyFont="1" applyFill="1" applyBorder="1" applyAlignment="1" applyProtection="1">
      <alignment horizontal="center" vertical="center" wrapText="1" readingOrder="1"/>
      <protection locked="0"/>
    </xf>
    <xf numFmtId="0" fontId="2" fillId="0" borderId="21" xfId="4" applyFont="1" applyFill="1" applyBorder="1" applyAlignment="1" applyProtection="1">
      <alignment horizontal="center" vertical="center" wrapText="1" readingOrder="1"/>
      <protection locked="0"/>
    </xf>
    <xf numFmtId="0" fontId="2" fillId="0" borderId="27" xfId="4" applyFont="1" applyFill="1" applyBorder="1" applyAlignment="1" applyProtection="1">
      <alignment horizontal="center" vertical="center" wrapText="1" readingOrder="1"/>
      <protection locked="0"/>
    </xf>
    <xf numFmtId="0" fontId="2" fillId="3" borderId="11" xfId="4" applyFont="1" applyFill="1" applyBorder="1" applyAlignment="1" applyProtection="1">
      <alignment horizontal="center" vertical="center" wrapText="1" readingOrder="1"/>
      <protection locked="0"/>
    </xf>
    <xf numFmtId="0" fontId="2" fillId="3" borderId="4" xfId="4" applyFont="1" applyFill="1" applyBorder="1" applyAlignment="1" applyProtection="1">
      <alignment horizontal="center" vertical="center" wrapText="1" readingOrder="1"/>
      <protection locked="0"/>
    </xf>
    <xf numFmtId="0" fontId="2" fillId="3" borderId="6" xfId="4" applyFont="1" applyFill="1" applyBorder="1" applyAlignment="1" applyProtection="1">
      <alignment horizontal="center" vertical="center" wrapText="1" readingOrder="1"/>
      <protection locked="0"/>
    </xf>
    <xf numFmtId="0" fontId="2" fillId="0" borderId="30" xfId="4" applyFont="1" applyFill="1" applyBorder="1" applyAlignment="1" applyProtection="1">
      <alignment horizontal="center" vertical="center" wrapText="1" readingOrder="1"/>
      <protection locked="0"/>
    </xf>
    <xf numFmtId="0" fontId="2" fillId="0" borderId="25" xfId="4" applyFont="1" applyFill="1" applyBorder="1" applyAlignment="1" applyProtection="1">
      <alignment horizontal="center" vertical="center" wrapText="1" readingOrder="1"/>
      <protection locked="0"/>
    </xf>
    <xf numFmtId="0" fontId="20" fillId="0" borderId="20" xfId="4" applyFont="1" applyFill="1" applyBorder="1" applyAlignment="1" applyProtection="1">
      <alignment vertical="top" wrapText="1"/>
      <protection locked="0"/>
    </xf>
    <xf numFmtId="0" fontId="20" fillId="0" borderId="21" xfId="4" applyFont="1" applyFill="1" applyBorder="1" applyAlignment="1" applyProtection="1">
      <alignment vertical="top" wrapText="1"/>
      <protection locked="0"/>
    </xf>
    <xf numFmtId="0" fontId="20" fillId="0" borderId="23" xfId="4" applyFont="1" applyFill="1" applyBorder="1" applyAlignment="1" applyProtection="1">
      <alignment vertical="top" wrapText="1"/>
      <protection locked="0"/>
    </xf>
    <xf numFmtId="0" fontId="20" fillId="0" borderId="0" xfId="4" applyFont="1" applyFill="1" applyBorder="1" applyAlignment="1"/>
    <xf numFmtId="0" fontId="20" fillId="0" borderId="24" xfId="4" applyFont="1" applyFill="1" applyBorder="1" applyAlignment="1" applyProtection="1">
      <alignment vertical="top" wrapText="1"/>
      <protection locked="0"/>
    </xf>
    <xf numFmtId="0" fontId="20" fillId="0" borderId="25" xfId="4" applyFont="1" applyFill="1" applyBorder="1" applyAlignment="1" applyProtection="1">
      <alignment vertical="top" wrapText="1"/>
      <protection locked="0"/>
    </xf>
    <xf numFmtId="0" fontId="20" fillId="0" borderId="26" xfId="4" applyFont="1" applyFill="1" applyBorder="1" applyAlignment="1" applyProtection="1">
      <alignment vertical="top" wrapText="1"/>
      <protection locked="0"/>
    </xf>
    <xf numFmtId="0" fontId="20" fillId="0" borderId="27" xfId="4" applyFont="1" applyFill="1" applyBorder="1" applyAlignment="1" applyProtection="1">
      <alignment vertical="top" wrapText="1"/>
      <protection locked="0"/>
    </xf>
    <xf numFmtId="0" fontId="1" fillId="0" borderId="0" xfId="1" applyFont="1" applyFill="1" applyAlignment="1">
      <alignment horizontal="center" vertical="center" wrapText="1"/>
    </xf>
    <xf numFmtId="0" fontId="4" fillId="0" borderId="7"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wrapText="1"/>
    </xf>
    <xf numFmtId="0" fontId="19" fillId="0" borderId="7" xfId="1"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6" xfId="1" applyFont="1" applyFill="1" applyBorder="1" applyAlignment="1">
      <alignment horizontal="left" vertical="center" wrapText="1"/>
    </xf>
    <xf numFmtId="0" fontId="19" fillId="0" borderId="2"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14" xfId="1" applyFont="1" applyFill="1" applyBorder="1" applyAlignment="1">
      <alignment horizontal="center" vertical="center" wrapText="1"/>
    </xf>
    <xf numFmtId="0" fontId="19" fillId="0" borderId="18"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9" fillId="0" borderId="10" xfId="1" applyFont="1" applyFill="1" applyBorder="1" applyAlignment="1">
      <alignment horizontal="center" vertical="center" wrapText="1"/>
    </xf>
    <xf numFmtId="0" fontId="19" fillId="0" borderId="17" xfId="1"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7"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right" vertical="center"/>
    </xf>
    <xf numFmtId="0" fontId="18"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wrapText="1"/>
    </xf>
    <xf numFmtId="0" fontId="16" fillId="0" borderId="0" xfId="0" applyFont="1" applyFill="1" applyBorder="1" applyAlignment="1">
      <alignment horizontal="left" vertical="top" wrapText="1"/>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4" fillId="0" borderId="1" xfId="6" applyFont="1" applyBorder="1" applyAlignment="1">
      <alignment horizontal="center" vertical="center"/>
    </xf>
    <xf numFmtId="0" fontId="4" fillId="0" borderId="7" xfId="6" applyFont="1" applyBorder="1" applyAlignment="1">
      <alignment horizontal="left" vertical="center"/>
    </xf>
    <xf numFmtId="0" fontId="4" fillId="0" borderId="12" xfId="6" applyFont="1" applyBorder="1" applyAlignment="1">
      <alignment horizontal="left" vertical="center"/>
    </xf>
    <xf numFmtId="0" fontId="4" fillId="0" borderId="16" xfId="6" applyFont="1" applyBorder="1" applyAlignment="1">
      <alignment horizontal="left" vertical="center"/>
    </xf>
    <xf numFmtId="49" fontId="4" fillId="0" borderId="7" xfId="6" applyNumberFormat="1" applyFont="1" applyBorder="1" applyAlignment="1">
      <alignment horizontal="left" vertical="top" wrapText="1"/>
    </xf>
    <xf numFmtId="49" fontId="4" fillId="0" borderId="12" xfId="6" applyNumberFormat="1" applyFont="1" applyBorder="1" applyAlignment="1">
      <alignment horizontal="left" vertical="top" wrapText="1"/>
    </xf>
    <xf numFmtId="49" fontId="4" fillId="0" borderId="16" xfId="6" applyNumberFormat="1" applyFont="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7" xfId="6" applyFont="1" applyBorder="1" applyAlignment="1">
      <alignment horizontal="center" vertical="center" wrapText="1"/>
    </xf>
    <xf numFmtId="0" fontId="4" fillId="0" borderId="12" xfId="6" applyFont="1" applyBorder="1" applyAlignment="1">
      <alignment horizontal="center" vertical="center" wrapText="1"/>
    </xf>
    <xf numFmtId="0" fontId="4" fillId="0" borderId="16" xfId="6" applyFont="1" applyBorder="1" applyAlignment="1">
      <alignment horizontal="center" vertical="center" wrapText="1"/>
    </xf>
    <xf numFmtId="0" fontId="4" fillId="0" borderId="7" xfId="6" applyFont="1" applyBorder="1" applyAlignment="1">
      <alignment horizontal="center" vertical="center"/>
    </xf>
    <xf numFmtId="0" fontId="4" fillId="0" borderId="12" xfId="6" applyFont="1" applyBorder="1" applyAlignment="1">
      <alignment horizontal="center" vertical="center"/>
    </xf>
    <xf numFmtId="0" fontId="4" fillId="0" borderId="16" xfId="6" applyFont="1" applyBorder="1" applyAlignment="1">
      <alignment horizontal="center" vertical="center"/>
    </xf>
    <xf numFmtId="0" fontId="9" fillId="0" borderId="1" xfId="3" applyFont="1" applyBorder="1" applyAlignment="1">
      <alignment horizontal="center" vertical="center"/>
    </xf>
    <xf numFmtId="49" fontId="9" fillId="0" borderId="1" xfId="3" applyNumberFormat="1" applyFont="1" applyFill="1" applyBorder="1" applyAlignment="1">
      <alignment horizontal="left" vertical="center" wrapText="1"/>
    </xf>
    <xf numFmtId="49" fontId="9" fillId="0" borderId="7" xfId="3" applyNumberFormat="1" applyFont="1" applyFill="1" applyBorder="1" applyAlignment="1">
      <alignment horizontal="left" vertical="center" wrapText="1"/>
    </xf>
    <xf numFmtId="49" fontId="9" fillId="0" borderId="16" xfId="3" applyNumberFormat="1" applyFont="1" applyFill="1" applyBorder="1" applyAlignment="1">
      <alignment horizontal="left" vertical="center" wrapText="1"/>
    </xf>
    <xf numFmtId="49" fontId="9" fillId="0" borderId="12" xfId="3" applyNumberFormat="1" applyFont="1" applyFill="1" applyBorder="1" applyAlignment="1">
      <alignment horizontal="left" vertical="center" wrapText="1"/>
    </xf>
    <xf numFmtId="0" fontId="4" fillId="0" borderId="2" xfId="6" applyFont="1" applyBorder="1" applyAlignment="1">
      <alignment horizontal="center" vertical="center" wrapText="1"/>
    </xf>
    <xf numFmtId="0" fontId="4" fillId="0" borderId="3" xfId="6" applyFont="1" applyBorder="1" applyAlignment="1">
      <alignment horizontal="center" vertical="center" wrapText="1"/>
    </xf>
    <xf numFmtId="0" fontId="4" fillId="0" borderId="2" xfId="6" applyFont="1" applyBorder="1" applyAlignment="1">
      <alignment horizontal="center" vertical="center"/>
    </xf>
    <xf numFmtId="0" fontId="4" fillId="0" borderId="5" xfId="6" applyFont="1" applyBorder="1" applyAlignment="1">
      <alignment horizontal="center" vertical="center"/>
    </xf>
    <xf numFmtId="0" fontId="9" fillId="0" borderId="14" xfId="3" applyFont="1" applyBorder="1" applyAlignment="1">
      <alignment horizontal="center"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9" fillId="0" borderId="15" xfId="3" applyFont="1" applyBorder="1" applyAlignment="1">
      <alignment horizontal="center" vertical="center"/>
    </xf>
    <xf numFmtId="0" fontId="9" fillId="0" borderId="13" xfId="3" applyFont="1" applyBorder="1" applyAlignment="1">
      <alignment horizontal="center" vertical="center"/>
    </xf>
    <xf numFmtId="0" fontId="9" fillId="0" borderId="17" xfId="3" applyFont="1" applyBorder="1" applyAlignment="1">
      <alignment horizontal="center" vertical="center"/>
    </xf>
    <xf numFmtId="0" fontId="9" fillId="0" borderId="1"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0" borderId="3" xfId="5" applyFont="1" applyFill="1" applyBorder="1" applyAlignment="1">
      <alignment horizontal="center" vertical="center" wrapText="1"/>
    </xf>
    <xf numFmtId="0" fontId="9" fillId="0" borderId="5" xfId="5"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22" fillId="0" borderId="7" xfId="0" applyNumberFormat="1" applyFont="1" applyFill="1" applyBorder="1" applyAlignment="1" applyProtection="1">
      <alignment horizontal="center" vertical="center"/>
    </xf>
    <xf numFmtId="0" fontId="22" fillId="0" borderId="16"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xf>
    <xf numFmtId="0" fontId="1" fillId="0" borderId="1" xfId="0" applyFont="1" applyFill="1" applyBorder="1" applyAlignment="1">
      <alignment horizontal="center" vertical="center"/>
    </xf>
    <xf numFmtId="180" fontId="1" fillId="0" borderId="1" xfId="0" applyNumberFormat="1" applyFont="1" applyFill="1" applyBorder="1" applyAlignment="1">
      <alignment horizontal="center" vertical="center"/>
    </xf>
    <xf numFmtId="0" fontId="1" fillId="0" borderId="7" xfId="0" applyFont="1" applyFill="1" applyBorder="1" applyAlignment="1">
      <alignment vertical="center"/>
    </xf>
  </cellXfs>
  <cellStyles count="8">
    <cellStyle name="常规" xfId="0" builtinId="0"/>
    <cellStyle name="常规 16" xfId="2"/>
    <cellStyle name="常规 2" xfId="4"/>
    <cellStyle name="常规 2 11" xfId="1"/>
    <cellStyle name="常规 3" xfId="5"/>
    <cellStyle name="常规 3 2" xfId="3"/>
    <cellStyle name="常规 4" xfId="6"/>
    <cellStyle name="常规 5" xfId="7"/>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4FBF7"/>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showGridLines="0" tabSelected="1" view="pageBreakPreview" zoomScale="95" zoomScaleNormal="100" zoomScaleSheetLayoutView="95" workbookViewId="0">
      <selection activeCell="C31" sqref="C31"/>
    </sheetView>
  </sheetViews>
  <sheetFormatPr defaultColWidth="8" defaultRowHeight="14.25" customHeight="1" x14ac:dyDescent="0.15"/>
  <cols>
    <col min="1" max="1" width="28.375" style="1" customWidth="1"/>
    <col min="2" max="2" width="37.75" style="1" customWidth="1"/>
    <col min="3" max="3" width="35.375" style="1" customWidth="1"/>
    <col min="4" max="4" width="40.375" style="1" customWidth="1"/>
    <col min="5" max="16384" width="8" style="1"/>
  </cols>
  <sheetData>
    <row r="1" spans="1:4" ht="12" x14ac:dyDescent="0.15">
      <c r="A1" s="2"/>
      <c r="B1" s="2"/>
      <c r="C1" s="2"/>
    </row>
    <row r="2" spans="1:4" ht="21" x14ac:dyDescent="0.15">
      <c r="A2" s="122" t="s">
        <v>0</v>
      </c>
      <c r="B2" s="122"/>
      <c r="C2" s="122"/>
      <c r="D2" s="122"/>
    </row>
    <row r="3" spans="1:4" ht="19.5" customHeight="1" x14ac:dyDescent="0.15">
      <c r="A3" s="3" t="s">
        <v>1</v>
      </c>
      <c r="B3" s="103"/>
      <c r="C3" s="103"/>
      <c r="D3" s="21" t="s">
        <v>2</v>
      </c>
    </row>
    <row r="4" spans="1:4" ht="21" customHeight="1" x14ac:dyDescent="0.15">
      <c r="A4" s="123" t="s">
        <v>3</v>
      </c>
      <c r="B4" s="123"/>
      <c r="C4" s="123" t="s">
        <v>4</v>
      </c>
      <c r="D4" s="123"/>
    </row>
    <row r="5" spans="1:4" ht="21" customHeight="1" x14ac:dyDescent="0.15">
      <c r="A5" s="123" t="s">
        <v>5</v>
      </c>
      <c r="B5" s="123" t="s">
        <v>6</v>
      </c>
      <c r="C5" s="123" t="s">
        <v>7</v>
      </c>
      <c r="D5" s="123" t="s">
        <v>6</v>
      </c>
    </row>
    <row r="6" spans="1:4" ht="21" customHeight="1" x14ac:dyDescent="0.15">
      <c r="A6" s="123"/>
      <c r="B6" s="123"/>
      <c r="C6" s="123"/>
      <c r="D6" s="123"/>
    </row>
    <row r="7" spans="1:4" ht="21" customHeight="1" x14ac:dyDescent="0.15">
      <c r="A7" s="115" t="s">
        <v>8</v>
      </c>
      <c r="B7" s="109">
        <v>2244.6799999999998</v>
      </c>
      <c r="C7" s="116" t="s">
        <v>9</v>
      </c>
      <c r="D7" s="109"/>
    </row>
    <row r="8" spans="1:4" ht="24" customHeight="1" x14ac:dyDescent="0.15">
      <c r="A8" s="117" t="s">
        <v>10</v>
      </c>
      <c r="B8" s="109"/>
      <c r="C8" s="116" t="s">
        <v>11</v>
      </c>
      <c r="D8" s="109"/>
    </row>
    <row r="9" spans="1:4" ht="21" customHeight="1" x14ac:dyDescent="0.15">
      <c r="A9" s="117" t="s">
        <v>12</v>
      </c>
      <c r="B9" s="109">
        <v>4</v>
      </c>
      <c r="C9" s="116" t="s">
        <v>13</v>
      </c>
      <c r="D9" s="109"/>
    </row>
    <row r="10" spans="1:4" ht="21" customHeight="1" x14ac:dyDescent="0.15">
      <c r="A10" s="117" t="s">
        <v>14</v>
      </c>
      <c r="B10" s="109"/>
      <c r="C10" s="116" t="s">
        <v>15</v>
      </c>
      <c r="D10" s="109"/>
    </row>
    <row r="11" spans="1:4" ht="21" customHeight="1" x14ac:dyDescent="0.15">
      <c r="A11" s="117" t="s">
        <v>16</v>
      </c>
      <c r="B11" s="109"/>
      <c r="C11" s="116" t="s">
        <v>17</v>
      </c>
      <c r="D11" s="109"/>
    </row>
    <row r="12" spans="1:4" ht="21" customHeight="1" x14ac:dyDescent="0.15">
      <c r="A12" s="117" t="s">
        <v>18</v>
      </c>
      <c r="B12" s="109"/>
      <c r="C12" s="116" t="s">
        <v>19</v>
      </c>
      <c r="D12" s="109"/>
    </row>
    <row r="13" spans="1:4" ht="21" customHeight="1" x14ac:dyDescent="0.15">
      <c r="A13" s="117" t="s">
        <v>20</v>
      </c>
      <c r="B13" s="109"/>
      <c r="C13" s="116" t="s">
        <v>21</v>
      </c>
      <c r="D13" s="109">
        <v>1932.68</v>
      </c>
    </row>
    <row r="14" spans="1:4" ht="21" customHeight="1" x14ac:dyDescent="0.15">
      <c r="A14" s="13"/>
      <c r="B14" s="109"/>
      <c r="C14" s="116" t="s">
        <v>22</v>
      </c>
      <c r="D14" s="109">
        <v>200.69</v>
      </c>
    </row>
    <row r="15" spans="1:4" ht="21" customHeight="1" x14ac:dyDescent="0.15">
      <c r="A15" s="13"/>
      <c r="B15" s="109"/>
      <c r="C15" s="116" t="s">
        <v>23</v>
      </c>
      <c r="D15" s="109">
        <v>115.31</v>
      </c>
    </row>
    <row r="16" spans="1:4" ht="21" customHeight="1" x14ac:dyDescent="0.15">
      <c r="A16" s="13"/>
      <c r="B16" s="109"/>
      <c r="C16" s="116" t="s">
        <v>24</v>
      </c>
      <c r="D16" s="109"/>
    </row>
    <row r="17" spans="1:4" ht="21" customHeight="1" x14ac:dyDescent="0.15">
      <c r="A17" s="13"/>
      <c r="B17" s="118"/>
      <c r="C17" s="116" t="s">
        <v>25</v>
      </c>
      <c r="D17" s="109"/>
    </row>
    <row r="18" spans="1:4" ht="21" customHeight="1" x14ac:dyDescent="0.15">
      <c r="A18" s="13"/>
      <c r="B18" s="119"/>
      <c r="C18" s="116" t="s">
        <v>26</v>
      </c>
      <c r="D18" s="109"/>
    </row>
    <row r="19" spans="1:4" ht="21" customHeight="1" x14ac:dyDescent="0.15">
      <c r="A19" s="13"/>
      <c r="B19" s="119"/>
      <c r="C19" s="116" t="s">
        <v>27</v>
      </c>
      <c r="D19" s="109"/>
    </row>
    <row r="20" spans="1:4" ht="21" customHeight="1" x14ac:dyDescent="0.15">
      <c r="A20" s="13"/>
      <c r="B20" s="119"/>
      <c r="C20" s="117" t="s">
        <v>28</v>
      </c>
      <c r="D20" s="109"/>
    </row>
    <row r="21" spans="1:4" ht="21" customHeight="1" x14ac:dyDescent="0.15">
      <c r="A21" s="30"/>
      <c r="B21" s="119"/>
      <c r="C21" s="117" t="s">
        <v>29</v>
      </c>
      <c r="D21" s="109"/>
    </row>
    <row r="22" spans="1:4" ht="21" customHeight="1" x14ac:dyDescent="0.15">
      <c r="A22" s="116"/>
      <c r="B22" s="119"/>
      <c r="C22" s="117" t="s">
        <v>30</v>
      </c>
      <c r="D22" s="109"/>
    </row>
    <row r="23" spans="1:4" ht="21" customHeight="1" x14ac:dyDescent="0.15">
      <c r="A23" s="116"/>
      <c r="B23" s="119"/>
      <c r="C23" s="117" t="s">
        <v>31</v>
      </c>
      <c r="D23" s="109"/>
    </row>
    <row r="24" spans="1:4" ht="21" customHeight="1" x14ac:dyDescent="0.15">
      <c r="A24" s="116"/>
      <c r="B24" s="119"/>
      <c r="C24" s="117" t="s">
        <v>32</v>
      </c>
      <c r="D24" s="109"/>
    </row>
    <row r="25" spans="1:4" ht="21" customHeight="1" x14ac:dyDescent="0.15">
      <c r="A25" s="116"/>
      <c r="B25" s="119"/>
      <c r="C25" s="117" t="s">
        <v>33</v>
      </c>
      <c r="D25" s="109"/>
    </row>
    <row r="26" spans="1:4" ht="21" customHeight="1" x14ac:dyDescent="0.15">
      <c r="A26" s="116"/>
      <c r="B26" s="119"/>
      <c r="C26" s="117" t="s">
        <v>34</v>
      </c>
      <c r="D26" s="109"/>
    </row>
    <row r="27" spans="1:4" ht="21" customHeight="1" x14ac:dyDescent="0.15">
      <c r="A27" s="116"/>
      <c r="B27" s="119"/>
      <c r="C27" s="117" t="s">
        <v>35</v>
      </c>
      <c r="D27" s="109"/>
    </row>
    <row r="28" spans="1:4" ht="21" customHeight="1" x14ac:dyDescent="0.15">
      <c r="A28" s="116"/>
      <c r="B28" s="119"/>
      <c r="C28" s="117" t="s">
        <v>36</v>
      </c>
      <c r="D28" s="109"/>
    </row>
    <row r="29" spans="1:4" ht="21" customHeight="1" x14ac:dyDescent="0.15">
      <c r="A29" s="116"/>
      <c r="B29" s="119"/>
      <c r="C29" s="117" t="s">
        <v>37</v>
      </c>
      <c r="D29" s="109"/>
    </row>
    <row r="30" spans="1:4" ht="21" customHeight="1" x14ac:dyDescent="0.15">
      <c r="A30" s="120" t="s">
        <v>38</v>
      </c>
      <c r="B30" s="121">
        <f>SUM(B7:B29)</f>
        <v>2248.6799999999998</v>
      </c>
      <c r="C30" s="68" t="s">
        <v>39</v>
      </c>
      <c r="D30" s="111">
        <f>SUM(D7:D29)</f>
        <v>2248.6799999999998</v>
      </c>
    </row>
    <row r="31" spans="1:4" ht="29.25" customHeight="1" x14ac:dyDescent="0.15">
      <c r="A31" s="124"/>
      <c r="B31" s="124"/>
    </row>
  </sheetData>
  <mergeCells count="8">
    <mergeCell ref="A2:D2"/>
    <mergeCell ref="A4:B4"/>
    <mergeCell ref="C4:D4"/>
    <mergeCell ref="A31:B31"/>
    <mergeCell ref="A5:A6"/>
    <mergeCell ref="B5:B6"/>
    <mergeCell ref="C5:C6"/>
    <mergeCell ref="D5:D6"/>
  </mergeCells>
  <phoneticPr fontId="26" type="noConversion"/>
  <printOptions horizontalCentered="1"/>
  <pageMargins left="0.59027777777777801" right="0.59027777777777801" top="0.196527777777778" bottom="0.196527777777778" header="0.196527777777778" footer="0.196527777777778"/>
  <pageSetup paperSize="9" scale="86"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view="pageBreakPreview" topLeftCell="A13" zoomScale="95" zoomScaleNormal="98" zoomScaleSheetLayoutView="95" workbookViewId="0">
      <selection activeCell="C10" sqref="C10:F10"/>
    </sheetView>
  </sheetViews>
  <sheetFormatPr defaultColWidth="9" defaultRowHeight="13.5" x14ac:dyDescent="0.15"/>
  <cols>
    <col min="1" max="1" width="28.375" style="40" customWidth="1"/>
    <col min="2" max="2" width="26.875" style="40" customWidth="1"/>
    <col min="3" max="4" width="12.625" style="40" customWidth="1"/>
    <col min="5" max="5" width="30" style="40" customWidth="1"/>
    <col min="6" max="6" width="12.125" style="40" customWidth="1"/>
    <col min="7" max="7" width="14.25" style="40" customWidth="1"/>
    <col min="8" max="8" width="12.625" style="40" customWidth="1"/>
    <col min="9" max="9" width="15.875" style="40" customWidth="1"/>
    <col min="10" max="256" width="9" style="40"/>
    <col min="257" max="257" width="19.5" style="40" customWidth="1"/>
    <col min="258" max="258" width="26.875" style="40" customWidth="1"/>
    <col min="259" max="262" width="12.625" style="40" customWidth="1"/>
    <col min="263" max="263" width="14.25" style="40" customWidth="1"/>
    <col min="264" max="264" width="12.625" style="40" customWidth="1"/>
    <col min="265" max="265" width="15.875" style="40" customWidth="1"/>
    <col min="266" max="512" width="9" style="40"/>
    <col min="513" max="513" width="19.5" style="40" customWidth="1"/>
    <col min="514" max="514" width="26.875" style="40" customWidth="1"/>
    <col min="515" max="518" width="12.625" style="40" customWidth="1"/>
    <col min="519" max="519" width="14.25" style="40" customWidth="1"/>
    <col min="520" max="520" width="12.625" style="40" customWidth="1"/>
    <col min="521" max="521" width="15.875" style="40" customWidth="1"/>
    <col min="522" max="768" width="9" style="40"/>
    <col min="769" max="769" width="19.5" style="40" customWidth="1"/>
    <col min="770" max="770" width="26.875" style="40" customWidth="1"/>
    <col min="771" max="774" width="12.625" style="40" customWidth="1"/>
    <col min="775" max="775" width="14.25" style="40" customWidth="1"/>
    <col min="776" max="776" width="12.625" style="40" customWidth="1"/>
    <col min="777" max="777" width="15.875" style="40" customWidth="1"/>
    <col min="778" max="1024" width="9" style="40"/>
    <col min="1025" max="1025" width="19.5" style="40" customWidth="1"/>
    <col min="1026" max="1026" width="26.875" style="40" customWidth="1"/>
    <col min="1027" max="1030" width="12.625" style="40" customWidth="1"/>
    <col min="1031" max="1031" width="14.25" style="40" customWidth="1"/>
    <col min="1032" max="1032" width="12.625" style="40" customWidth="1"/>
    <col min="1033" max="1033" width="15.875" style="40" customWidth="1"/>
    <col min="1034" max="1280" width="9" style="40"/>
    <col min="1281" max="1281" width="19.5" style="40" customWidth="1"/>
    <col min="1282" max="1282" width="26.875" style="40" customWidth="1"/>
    <col min="1283" max="1286" width="12.625" style="40" customWidth="1"/>
    <col min="1287" max="1287" width="14.25" style="40" customWidth="1"/>
    <col min="1288" max="1288" width="12.625" style="40" customWidth="1"/>
    <col min="1289" max="1289" width="15.875" style="40" customWidth="1"/>
    <col min="1290" max="1536" width="9" style="40"/>
    <col min="1537" max="1537" width="19.5" style="40" customWidth="1"/>
    <col min="1538" max="1538" width="26.875" style="40" customWidth="1"/>
    <col min="1539" max="1542" width="12.625" style="40" customWidth="1"/>
    <col min="1543" max="1543" width="14.25" style="40" customWidth="1"/>
    <col min="1544" max="1544" width="12.625" style="40" customWidth="1"/>
    <col min="1545" max="1545" width="15.875" style="40" customWidth="1"/>
    <col min="1546" max="1792" width="9" style="40"/>
    <col min="1793" max="1793" width="19.5" style="40" customWidth="1"/>
    <col min="1794" max="1794" width="26.875" style="40" customWidth="1"/>
    <col min="1795" max="1798" width="12.625" style="40" customWidth="1"/>
    <col min="1799" max="1799" width="14.25" style="40" customWidth="1"/>
    <col min="1800" max="1800" width="12.625" style="40" customWidth="1"/>
    <col min="1801" max="1801" width="15.875" style="40" customWidth="1"/>
    <col min="1802" max="2048" width="9" style="40"/>
    <col min="2049" max="2049" width="19.5" style="40" customWidth="1"/>
    <col min="2050" max="2050" width="26.875" style="40" customWidth="1"/>
    <col min="2051" max="2054" width="12.625" style="40" customWidth="1"/>
    <col min="2055" max="2055" width="14.25" style="40" customWidth="1"/>
    <col min="2056" max="2056" width="12.625" style="40" customWidth="1"/>
    <col min="2057" max="2057" width="15.875" style="40" customWidth="1"/>
    <col min="2058" max="2304" width="9" style="40"/>
    <col min="2305" max="2305" width="19.5" style="40" customWidth="1"/>
    <col min="2306" max="2306" width="26.875" style="40" customWidth="1"/>
    <col min="2307" max="2310" width="12.625" style="40" customWidth="1"/>
    <col min="2311" max="2311" width="14.25" style="40" customWidth="1"/>
    <col min="2312" max="2312" width="12.625" style="40" customWidth="1"/>
    <col min="2313" max="2313" width="15.875" style="40" customWidth="1"/>
    <col min="2314" max="2560" width="9" style="40"/>
    <col min="2561" max="2561" width="19.5" style="40" customWidth="1"/>
    <col min="2562" max="2562" width="26.875" style="40" customWidth="1"/>
    <col min="2563" max="2566" width="12.625" style="40" customWidth="1"/>
    <col min="2567" max="2567" width="14.25" style="40" customWidth="1"/>
    <col min="2568" max="2568" width="12.625" style="40" customWidth="1"/>
    <col min="2569" max="2569" width="15.875" style="40" customWidth="1"/>
    <col min="2570" max="2816" width="9" style="40"/>
    <col min="2817" max="2817" width="19.5" style="40" customWidth="1"/>
    <col min="2818" max="2818" width="26.875" style="40" customWidth="1"/>
    <col min="2819" max="2822" width="12.625" style="40" customWidth="1"/>
    <col min="2823" max="2823" width="14.25" style="40" customWidth="1"/>
    <col min="2824" max="2824" width="12.625" style="40" customWidth="1"/>
    <col min="2825" max="2825" width="15.875" style="40" customWidth="1"/>
    <col min="2826" max="3072" width="9" style="40"/>
    <col min="3073" max="3073" width="19.5" style="40" customWidth="1"/>
    <col min="3074" max="3074" width="26.875" style="40" customWidth="1"/>
    <col min="3075" max="3078" width="12.625" style="40" customWidth="1"/>
    <col min="3079" max="3079" width="14.25" style="40" customWidth="1"/>
    <col min="3080" max="3080" width="12.625" style="40" customWidth="1"/>
    <col min="3081" max="3081" width="15.875" style="40" customWidth="1"/>
    <col min="3082" max="3328" width="9" style="40"/>
    <col min="3329" max="3329" width="19.5" style="40" customWidth="1"/>
    <col min="3330" max="3330" width="26.875" style="40" customWidth="1"/>
    <col min="3331" max="3334" width="12.625" style="40" customWidth="1"/>
    <col min="3335" max="3335" width="14.25" style="40" customWidth="1"/>
    <col min="3336" max="3336" width="12.625" style="40" customWidth="1"/>
    <col min="3337" max="3337" width="15.875" style="40" customWidth="1"/>
    <col min="3338" max="3584" width="9" style="40"/>
    <col min="3585" max="3585" width="19.5" style="40" customWidth="1"/>
    <col min="3586" max="3586" width="26.875" style="40" customWidth="1"/>
    <col min="3587" max="3590" width="12.625" style="40" customWidth="1"/>
    <col min="3591" max="3591" width="14.25" style="40" customWidth="1"/>
    <col min="3592" max="3592" width="12.625" style="40" customWidth="1"/>
    <col min="3593" max="3593" width="15.875" style="40" customWidth="1"/>
    <col min="3594" max="3840" width="9" style="40"/>
    <col min="3841" max="3841" width="19.5" style="40" customWidth="1"/>
    <col min="3842" max="3842" width="26.875" style="40" customWidth="1"/>
    <col min="3843" max="3846" width="12.625" style="40" customWidth="1"/>
    <col min="3847" max="3847" width="14.25" style="40" customWidth="1"/>
    <col min="3848" max="3848" width="12.625" style="40" customWidth="1"/>
    <col min="3849" max="3849" width="15.875" style="40" customWidth="1"/>
    <col min="3850" max="4096" width="9" style="40"/>
    <col min="4097" max="4097" width="19.5" style="40" customWidth="1"/>
    <col min="4098" max="4098" width="26.875" style="40" customWidth="1"/>
    <col min="4099" max="4102" width="12.625" style="40" customWidth="1"/>
    <col min="4103" max="4103" width="14.25" style="40" customWidth="1"/>
    <col min="4104" max="4104" width="12.625" style="40" customWidth="1"/>
    <col min="4105" max="4105" width="15.875" style="40" customWidth="1"/>
    <col min="4106" max="4352" width="9" style="40"/>
    <col min="4353" max="4353" width="19.5" style="40" customWidth="1"/>
    <col min="4354" max="4354" width="26.875" style="40" customWidth="1"/>
    <col min="4355" max="4358" width="12.625" style="40" customWidth="1"/>
    <col min="4359" max="4359" width="14.25" style="40" customWidth="1"/>
    <col min="4360" max="4360" width="12.625" style="40" customWidth="1"/>
    <col min="4361" max="4361" width="15.875" style="40" customWidth="1"/>
    <col min="4362" max="4608" width="9" style="40"/>
    <col min="4609" max="4609" width="19.5" style="40" customWidth="1"/>
    <col min="4610" max="4610" width="26.875" style="40" customWidth="1"/>
    <col min="4611" max="4614" width="12.625" style="40" customWidth="1"/>
    <col min="4615" max="4615" width="14.25" style="40" customWidth="1"/>
    <col min="4616" max="4616" width="12.625" style="40" customWidth="1"/>
    <col min="4617" max="4617" width="15.875" style="40" customWidth="1"/>
    <col min="4618" max="4864" width="9" style="40"/>
    <col min="4865" max="4865" width="19.5" style="40" customWidth="1"/>
    <col min="4866" max="4866" width="26.875" style="40" customWidth="1"/>
    <col min="4867" max="4870" width="12.625" style="40" customWidth="1"/>
    <col min="4871" max="4871" width="14.25" style="40" customWidth="1"/>
    <col min="4872" max="4872" width="12.625" style="40" customWidth="1"/>
    <col min="4873" max="4873" width="15.875" style="40" customWidth="1"/>
    <col min="4874" max="5120" width="9" style="40"/>
    <col min="5121" max="5121" width="19.5" style="40" customWidth="1"/>
    <col min="5122" max="5122" width="26.875" style="40" customWidth="1"/>
    <col min="5123" max="5126" width="12.625" style="40" customWidth="1"/>
    <col min="5127" max="5127" width="14.25" style="40" customWidth="1"/>
    <col min="5128" max="5128" width="12.625" style="40" customWidth="1"/>
    <col min="5129" max="5129" width="15.875" style="40" customWidth="1"/>
    <col min="5130" max="5376" width="9" style="40"/>
    <col min="5377" max="5377" width="19.5" style="40" customWidth="1"/>
    <col min="5378" max="5378" width="26.875" style="40" customWidth="1"/>
    <col min="5379" max="5382" width="12.625" style="40" customWidth="1"/>
    <col min="5383" max="5383" width="14.25" style="40" customWidth="1"/>
    <col min="5384" max="5384" width="12.625" style="40" customWidth="1"/>
    <col min="5385" max="5385" width="15.875" style="40" customWidth="1"/>
    <col min="5386" max="5632" width="9" style="40"/>
    <col min="5633" max="5633" width="19.5" style="40" customWidth="1"/>
    <col min="5634" max="5634" width="26.875" style="40" customWidth="1"/>
    <col min="5635" max="5638" width="12.625" style="40" customWidth="1"/>
    <col min="5639" max="5639" width="14.25" style="40" customWidth="1"/>
    <col min="5640" max="5640" width="12.625" style="40" customWidth="1"/>
    <col min="5641" max="5641" width="15.875" style="40" customWidth="1"/>
    <col min="5642" max="5888" width="9" style="40"/>
    <col min="5889" max="5889" width="19.5" style="40" customWidth="1"/>
    <col min="5890" max="5890" width="26.875" style="40" customWidth="1"/>
    <col min="5891" max="5894" width="12.625" style="40" customWidth="1"/>
    <col min="5895" max="5895" width="14.25" style="40" customWidth="1"/>
    <col min="5896" max="5896" width="12.625" style="40" customWidth="1"/>
    <col min="5897" max="5897" width="15.875" style="40" customWidth="1"/>
    <col min="5898" max="6144" width="9" style="40"/>
    <col min="6145" max="6145" width="19.5" style="40" customWidth="1"/>
    <col min="6146" max="6146" width="26.875" style="40" customWidth="1"/>
    <col min="6147" max="6150" width="12.625" style="40" customWidth="1"/>
    <col min="6151" max="6151" width="14.25" style="40" customWidth="1"/>
    <col min="6152" max="6152" width="12.625" style="40" customWidth="1"/>
    <col min="6153" max="6153" width="15.875" style="40" customWidth="1"/>
    <col min="6154" max="6400" width="9" style="40"/>
    <col min="6401" max="6401" width="19.5" style="40" customWidth="1"/>
    <col min="6402" max="6402" width="26.875" style="40" customWidth="1"/>
    <col min="6403" max="6406" width="12.625" style="40" customWidth="1"/>
    <col min="6407" max="6407" width="14.25" style="40" customWidth="1"/>
    <col min="6408" max="6408" width="12.625" style="40" customWidth="1"/>
    <col min="6409" max="6409" width="15.875" style="40" customWidth="1"/>
    <col min="6410" max="6656" width="9" style="40"/>
    <col min="6657" max="6657" width="19.5" style="40" customWidth="1"/>
    <col min="6658" max="6658" width="26.875" style="40" customWidth="1"/>
    <col min="6659" max="6662" width="12.625" style="40" customWidth="1"/>
    <col min="6663" max="6663" width="14.25" style="40" customWidth="1"/>
    <col min="6664" max="6664" width="12.625" style="40" customWidth="1"/>
    <col min="6665" max="6665" width="15.875" style="40" customWidth="1"/>
    <col min="6666" max="6912" width="9" style="40"/>
    <col min="6913" max="6913" width="19.5" style="40" customWidth="1"/>
    <col min="6914" max="6914" width="26.875" style="40" customWidth="1"/>
    <col min="6915" max="6918" width="12.625" style="40" customWidth="1"/>
    <col min="6919" max="6919" width="14.25" style="40" customWidth="1"/>
    <col min="6920" max="6920" width="12.625" style="40" customWidth="1"/>
    <col min="6921" max="6921" width="15.875" style="40" customWidth="1"/>
    <col min="6922" max="7168" width="9" style="40"/>
    <col min="7169" max="7169" width="19.5" style="40" customWidth="1"/>
    <col min="7170" max="7170" width="26.875" style="40" customWidth="1"/>
    <col min="7171" max="7174" width="12.625" style="40" customWidth="1"/>
    <col min="7175" max="7175" width="14.25" style="40" customWidth="1"/>
    <col min="7176" max="7176" width="12.625" style="40" customWidth="1"/>
    <col min="7177" max="7177" width="15.875" style="40" customWidth="1"/>
    <col min="7178" max="7424" width="9" style="40"/>
    <col min="7425" max="7425" width="19.5" style="40" customWidth="1"/>
    <col min="7426" max="7426" width="26.875" style="40" customWidth="1"/>
    <col min="7427" max="7430" width="12.625" style="40" customWidth="1"/>
    <col min="7431" max="7431" width="14.25" style="40" customWidth="1"/>
    <col min="7432" max="7432" width="12.625" style="40" customWidth="1"/>
    <col min="7433" max="7433" width="15.875" style="40" customWidth="1"/>
    <col min="7434" max="7680" width="9" style="40"/>
    <col min="7681" max="7681" width="19.5" style="40" customWidth="1"/>
    <col min="7682" max="7682" width="26.875" style="40" customWidth="1"/>
    <col min="7683" max="7686" width="12.625" style="40" customWidth="1"/>
    <col min="7687" max="7687" width="14.25" style="40" customWidth="1"/>
    <col min="7688" max="7688" width="12.625" style="40" customWidth="1"/>
    <col min="7689" max="7689" width="15.875" style="40" customWidth="1"/>
    <col min="7690" max="7936" width="9" style="40"/>
    <col min="7937" max="7937" width="19.5" style="40" customWidth="1"/>
    <col min="7938" max="7938" width="26.875" style="40" customWidth="1"/>
    <col min="7939" max="7942" width="12.625" style="40" customWidth="1"/>
    <col min="7943" max="7943" width="14.25" style="40" customWidth="1"/>
    <col min="7944" max="7944" width="12.625" style="40" customWidth="1"/>
    <col min="7945" max="7945" width="15.875" style="40" customWidth="1"/>
    <col min="7946" max="8192" width="9" style="40"/>
    <col min="8193" max="8193" width="19.5" style="40" customWidth="1"/>
    <col min="8194" max="8194" width="26.875" style="40" customWidth="1"/>
    <col min="8195" max="8198" width="12.625" style="40" customWidth="1"/>
    <col min="8199" max="8199" width="14.25" style="40" customWidth="1"/>
    <col min="8200" max="8200" width="12.625" style="40" customWidth="1"/>
    <col min="8201" max="8201" width="15.875" style="40" customWidth="1"/>
    <col min="8202" max="8448" width="9" style="40"/>
    <col min="8449" max="8449" width="19.5" style="40" customWidth="1"/>
    <col min="8450" max="8450" width="26.875" style="40" customWidth="1"/>
    <col min="8451" max="8454" width="12.625" style="40" customWidth="1"/>
    <col min="8455" max="8455" width="14.25" style="40" customWidth="1"/>
    <col min="8456" max="8456" width="12.625" style="40" customWidth="1"/>
    <col min="8457" max="8457" width="15.875" style="40" customWidth="1"/>
    <col min="8458" max="8704" width="9" style="40"/>
    <col min="8705" max="8705" width="19.5" style="40" customWidth="1"/>
    <col min="8706" max="8706" width="26.875" style="40" customWidth="1"/>
    <col min="8707" max="8710" width="12.625" style="40" customWidth="1"/>
    <col min="8711" max="8711" width="14.25" style="40" customWidth="1"/>
    <col min="8712" max="8712" width="12.625" style="40" customWidth="1"/>
    <col min="8713" max="8713" width="15.875" style="40" customWidth="1"/>
    <col min="8714" max="8960" width="9" style="40"/>
    <col min="8961" max="8961" width="19.5" style="40" customWidth="1"/>
    <col min="8962" max="8962" width="26.875" style="40" customWidth="1"/>
    <col min="8963" max="8966" width="12.625" style="40" customWidth="1"/>
    <col min="8967" max="8967" width="14.25" style="40" customWidth="1"/>
    <col min="8968" max="8968" width="12.625" style="40" customWidth="1"/>
    <col min="8969" max="8969" width="15.875" style="40" customWidth="1"/>
    <col min="8970" max="9216" width="9" style="40"/>
    <col min="9217" max="9217" width="19.5" style="40" customWidth="1"/>
    <col min="9218" max="9218" width="26.875" style="40" customWidth="1"/>
    <col min="9219" max="9222" width="12.625" style="40" customWidth="1"/>
    <col min="9223" max="9223" width="14.25" style="40" customWidth="1"/>
    <col min="9224" max="9224" width="12.625" style="40" customWidth="1"/>
    <col min="9225" max="9225" width="15.875" style="40" customWidth="1"/>
    <col min="9226" max="9472" width="9" style="40"/>
    <col min="9473" max="9473" width="19.5" style="40" customWidth="1"/>
    <col min="9474" max="9474" width="26.875" style="40" customWidth="1"/>
    <col min="9475" max="9478" width="12.625" style="40" customWidth="1"/>
    <col min="9479" max="9479" width="14.25" style="40" customWidth="1"/>
    <col min="9480" max="9480" width="12.625" style="40" customWidth="1"/>
    <col min="9481" max="9481" width="15.875" style="40" customWidth="1"/>
    <col min="9482" max="9728" width="9" style="40"/>
    <col min="9729" max="9729" width="19.5" style="40" customWidth="1"/>
    <col min="9730" max="9730" width="26.875" style="40" customWidth="1"/>
    <col min="9731" max="9734" width="12.625" style="40" customWidth="1"/>
    <col min="9735" max="9735" width="14.25" style="40" customWidth="1"/>
    <col min="9736" max="9736" width="12.625" style="40" customWidth="1"/>
    <col min="9737" max="9737" width="15.875" style="40" customWidth="1"/>
    <col min="9738" max="9984" width="9" style="40"/>
    <col min="9985" max="9985" width="19.5" style="40" customWidth="1"/>
    <col min="9986" max="9986" width="26.875" style="40" customWidth="1"/>
    <col min="9987" max="9990" width="12.625" style="40" customWidth="1"/>
    <col min="9991" max="9991" width="14.25" style="40" customWidth="1"/>
    <col min="9992" max="9992" width="12.625" style="40" customWidth="1"/>
    <col min="9993" max="9993" width="15.875" style="40" customWidth="1"/>
    <col min="9994" max="10240" width="9" style="40"/>
    <col min="10241" max="10241" width="19.5" style="40" customWidth="1"/>
    <col min="10242" max="10242" width="26.875" style="40" customWidth="1"/>
    <col min="10243" max="10246" width="12.625" style="40" customWidth="1"/>
    <col min="10247" max="10247" width="14.25" style="40" customWidth="1"/>
    <col min="10248" max="10248" width="12.625" style="40" customWidth="1"/>
    <col min="10249" max="10249" width="15.875" style="40" customWidth="1"/>
    <col min="10250" max="10496" width="9" style="40"/>
    <col min="10497" max="10497" width="19.5" style="40" customWidth="1"/>
    <col min="10498" max="10498" width="26.875" style="40" customWidth="1"/>
    <col min="10499" max="10502" width="12.625" style="40" customWidth="1"/>
    <col min="10503" max="10503" width="14.25" style="40" customWidth="1"/>
    <col min="10504" max="10504" width="12.625" style="40" customWidth="1"/>
    <col min="10505" max="10505" width="15.875" style="40" customWidth="1"/>
    <col min="10506" max="10752" width="9" style="40"/>
    <col min="10753" max="10753" width="19.5" style="40" customWidth="1"/>
    <col min="10754" max="10754" width="26.875" style="40" customWidth="1"/>
    <col min="10755" max="10758" width="12.625" style="40" customWidth="1"/>
    <col min="10759" max="10759" width="14.25" style="40" customWidth="1"/>
    <col min="10760" max="10760" width="12.625" style="40" customWidth="1"/>
    <col min="10761" max="10761" width="15.875" style="40" customWidth="1"/>
    <col min="10762" max="11008" width="9" style="40"/>
    <col min="11009" max="11009" width="19.5" style="40" customWidth="1"/>
    <col min="11010" max="11010" width="26.875" style="40" customWidth="1"/>
    <col min="11011" max="11014" width="12.625" style="40" customWidth="1"/>
    <col min="11015" max="11015" width="14.25" style="40" customWidth="1"/>
    <col min="11016" max="11016" width="12.625" style="40" customWidth="1"/>
    <col min="11017" max="11017" width="15.875" style="40" customWidth="1"/>
    <col min="11018" max="11264" width="9" style="40"/>
    <col min="11265" max="11265" width="19.5" style="40" customWidth="1"/>
    <col min="11266" max="11266" width="26.875" style="40" customWidth="1"/>
    <col min="11267" max="11270" width="12.625" style="40" customWidth="1"/>
    <col min="11271" max="11271" width="14.25" style="40" customWidth="1"/>
    <col min="11272" max="11272" width="12.625" style="40" customWidth="1"/>
    <col min="11273" max="11273" width="15.875" style="40" customWidth="1"/>
    <col min="11274" max="11520" width="9" style="40"/>
    <col min="11521" max="11521" width="19.5" style="40" customWidth="1"/>
    <col min="11522" max="11522" width="26.875" style="40" customWidth="1"/>
    <col min="11523" max="11526" width="12.625" style="40" customWidth="1"/>
    <col min="11527" max="11527" width="14.25" style="40" customWidth="1"/>
    <col min="11528" max="11528" width="12.625" style="40" customWidth="1"/>
    <col min="11529" max="11529" width="15.875" style="40" customWidth="1"/>
    <col min="11530" max="11776" width="9" style="40"/>
    <col min="11777" max="11777" width="19.5" style="40" customWidth="1"/>
    <col min="11778" max="11778" width="26.875" style="40" customWidth="1"/>
    <col min="11779" max="11782" width="12.625" style="40" customWidth="1"/>
    <col min="11783" max="11783" width="14.25" style="40" customWidth="1"/>
    <col min="11784" max="11784" width="12.625" style="40" customWidth="1"/>
    <col min="11785" max="11785" width="15.875" style="40" customWidth="1"/>
    <col min="11786" max="12032" width="9" style="40"/>
    <col min="12033" max="12033" width="19.5" style="40" customWidth="1"/>
    <col min="12034" max="12034" width="26.875" style="40" customWidth="1"/>
    <col min="12035" max="12038" width="12.625" style="40" customWidth="1"/>
    <col min="12039" max="12039" width="14.25" style="40" customWidth="1"/>
    <col min="12040" max="12040" width="12.625" style="40" customWidth="1"/>
    <col min="12041" max="12041" width="15.875" style="40" customWidth="1"/>
    <col min="12042" max="12288" width="9" style="40"/>
    <col min="12289" max="12289" width="19.5" style="40" customWidth="1"/>
    <col min="12290" max="12290" width="26.875" style="40" customWidth="1"/>
    <col min="12291" max="12294" width="12.625" style="40" customWidth="1"/>
    <col min="12295" max="12295" width="14.25" style="40" customWidth="1"/>
    <col min="12296" max="12296" width="12.625" style="40" customWidth="1"/>
    <col min="12297" max="12297" width="15.875" style="40" customWidth="1"/>
    <col min="12298" max="12544" width="9" style="40"/>
    <col min="12545" max="12545" width="19.5" style="40" customWidth="1"/>
    <col min="12546" max="12546" width="26.875" style="40" customWidth="1"/>
    <col min="12547" max="12550" width="12.625" style="40" customWidth="1"/>
    <col min="12551" max="12551" width="14.25" style="40" customWidth="1"/>
    <col min="12552" max="12552" width="12.625" style="40" customWidth="1"/>
    <col min="12553" max="12553" width="15.875" style="40" customWidth="1"/>
    <col min="12554" max="12800" width="9" style="40"/>
    <col min="12801" max="12801" width="19.5" style="40" customWidth="1"/>
    <col min="12802" max="12802" width="26.875" style="40" customWidth="1"/>
    <col min="12803" max="12806" width="12.625" style="40" customWidth="1"/>
    <col min="12807" max="12807" width="14.25" style="40" customWidth="1"/>
    <col min="12808" max="12808" width="12.625" style="40" customWidth="1"/>
    <col min="12809" max="12809" width="15.875" style="40" customWidth="1"/>
    <col min="12810" max="13056" width="9" style="40"/>
    <col min="13057" max="13057" width="19.5" style="40" customWidth="1"/>
    <col min="13058" max="13058" width="26.875" style="40" customWidth="1"/>
    <col min="13059" max="13062" width="12.625" style="40" customWidth="1"/>
    <col min="13063" max="13063" width="14.25" style="40" customWidth="1"/>
    <col min="13064" max="13064" width="12.625" style="40" customWidth="1"/>
    <col min="13065" max="13065" width="15.875" style="40" customWidth="1"/>
    <col min="13066" max="13312" width="9" style="40"/>
    <col min="13313" max="13313" width="19.5" style="40" customWidth="1"/>
    <col min="13314" max="13314" width="26.875" style="40" customWidth="1"/>
    <col min="13315" max="13318" width="12.625" style="40" customWidth="1"/>
    <col min="13319" max="13319" width="14.25" style="40" customWidth="1"/>
    <col min="13320" max="13320" width="12.625" style="40" customWidth="1"/>
    <col min="13321" max="13321" width="15.875" style="40" customWidth="1"/>
    <col min="13322" max="13568" width="9" style="40"/>
    <col min="13569" max="13569" width="19.5" style="40" customWidth="1"/>
    <col min="13570" max="13570" width="26.875" style="40" customWidth="1"/>
    <col min="13571" max="13574" width="12.625" style="40" customWidth="1"/>
    <col min="13575" max="13575" width="14.25" style="40" customWidth="1"/>
    <col min="13576" max="13576" width="12.625" style="40" customWidth="1"/>
    <col min="13577" max="13577" width="15.875" style="40" customWidth="1"/>
    <col min="13578" max="13824" width="9" style="40"/>
    <col min="13825" max="13825" width="19.5" style="40" customWidth="1"/>
    <col min="13826" max="13826" width="26.875" style="40" customWidth="1"/>
    <col min="13827" max="13830" width="12.625" style="40" customWidth="1"/>
    <col min="13831" max="13831" width="14.25" style="40" customWidth="1"/>
    <col min="13832" max="13832" width="12.625" style="40" customWidth="1"/>
    <col min="13833" max="13833" width="15.875" style="40" customWidth="1"/>
    <col min="13834" max="14080" width="9" style="40"/>
    <col min="14081" max="14081" width="19.5" style="40" customWidth="1"/>
    <col min="14082" max="14082" width="26.875" style="40" customWidth="1"/>
    <col min="14083" max="14086" width="12.625" style="40" customWidth="1"/>
    <col min="14087" max="14087" width="14.25" style="40" customWidth="1"/>
    <col min="14088" max="14088" width="12.625" style="40" customWidth="1"/>
    <col min="14089" max="14089" width="15.875" style="40" customWidth="1"/>
    <col min="14090" max="14336" width="9" style="40"/>
    <col min="14337" max="14337" width="19.5" style="40" customWidth="1"/>
    <col min="14338" max="14338" width="26.875" style="40" customWidth="1"/>
    <col min="14339" max="14342" width="12.625" style="40" customWidth="1"/>
    <col min="14343" max="14343" width="14.25" style="40" customWidth="1"/>
    <col min="14344" max="14344" width="12.625" style="40" customWidth="1"/>
    <col min="14345" max="14345" width="15.875" style="40" customWidth="1"/>
    <col min="14346" max="14592" width="9" style="40"/>
    <col min="14593" max="14593" width="19.5" style="40" customWidth="1"/>
    <col min="14594" max="14594" width="26.875" style="40" customWidth="1"/>
    <col min="14595" max="14598" width="12.625" style="40" customWidth="1"/>
    <col min="14599" max="14599" width="14.25" style="40" customWidth="1"/>
    <col min="14600" max="14600" width="12.625" style="40" customWidth="1"/>
    <col min="14601" max="14601" width="15.875" style="40" customWidth="1"/>
    <col min="14602" max="14848" width="9" style="40"/>
    <col min="14849" max="14849" width="19.5" style="40" customWidth="1"/>
    <col min="14850" max="14850" width="26.875" style="40" customWidth="1"/>
    <col min="14851" max="14854" width="12.625" style="40" customWidth="1"/>
    <col min="14855" max="14855" width="14.25" style="40" customWidth="1"/>
    <col min="14856" max="14856" width="12.625" style="40" customWidth="1"/>
    <col min="14857" max="14857" width="15.875" style="40" customWidth="1"/>
    <col min="14858" max="15104" width="9" style="40"/>
    <col min="15105" max="15105" width="19.5" style="40" customWidth="1"/>
    <col min="15106" max="15106" width="26.875" style="40" customWidth="1"/>
    <col min="15107" max="15110" width="12.625" style="40" customWidth="1"/>
    <col min="15111" max="15111" width="14.25" style="40" customWidth="1"/>
    <col min="15112" max="15112" width="12.625" style="40" customWidth="1"/>
    <col min="15113" max="15113" width="15.875" style="40" customWidth="1"/>
    <col min="15114" max="15360" width="9" style="40"/>
    <col min="15361" max="15361" width="19.5" style="40" customWidth="1"/>
    <col min="15362" max="15362" width="26.875" style="40" customWidth="1"/>
    <col min="15363" max="15366" width="12.625" style="40" customWidth="1"/>
    <col min="15367" max="15367" width="14.25" style="40" customWidth="1"/>
    <col min="15368" max="15368" width="12.625" style="40" customWidth="1"/>
    <col min="15369" max="15369" width="15.875" style="40" customWidth="1"/>
    <col min="15370" max="15616" width="9" style="40"/>
    <col min="15617" max="15617" width="19.5" style="40" customWidth="1"/>
    <col min="15618" max="15618" width="26.875" style="40" customWidth="1"/>
    <col min="15619" max="15622" width="12.625" style="40" customWidth="1"/>
    <col min="15623" max="15623" width="14.25" style="40" customWidth="1"/>
    <col min="15624" max="15624" width="12.625" style="40" customWidth="1"/>
    <col min="15625" max="15625" width="15.875" style="40" customWidth="1"/>
    <col min="15626" max="15872" width="9" style="40"/>
    <col min="15873" max="15873" width="19.5" style="40" customWidth="1"/>
    <col min="15874" max="15874" width="26.875" style="40" customWidth="1"/>
    <col min="15875" max="15878" width="12.625" style="40" customWidth="1"/>
    <col min="15879" max="15879" width="14.25" style="40" customWidth="1"/>
    <col min="15880" max="15880" width="12.625" style="40" customWidth="1"/>
    <col min="15881" max="15881" width="15.875" style="40" customWidth="1"/>
    <col min="15882" max="16128" width="9" style="40"/>
    <col min="16129" max="16129" width="19.5" style="40" customWidth="1"/>
    <col min="16130" max="16130" width="26.875" style="40" customWidth="1"/>
    <col min="16131" max="16134" width="12.625" style="40" customWidth="1"/>
    <col min="16135" max="16135" width="14.25" style="40" customWidth="1"/>
    <col min="16136" max="16136" width="12.625" style="40" customWidth="1"/>
    <col min="16137" max="16137" width="15.875" style="40" customWidth="1"/>
    <col min="16138" max="16384" width="9" style="40"/>
  </cols>
  <sheetData>
    <row r="1" spans="1:9" ht="39.950000000000003" customHeight="1" x14ac:dyDescent="0.15">
      <c r="A1" s="122" t="s">
        <v>428</v>
      </c>
      <c r="B1" s="122"/>
      <c r="C1" s="122"/>
      <c r="D1" s="122"/>
      <c r="E1" s="122"/>
      <c r="F1" s="122"/>
      <c r="G1" s="122"/>
      <c r="H1" s="122"/>
      <c r="I1" s="122"/>
    </row>
    <row r="2" spans="1:9" s="38" customFormat="1" ht="27.95" customHeight="1" x14ac:dyDescent="0.15">
      <c r="A2" s="197" t="s">
        <v>429</v>
      </c>
      <c r="B2" s="197"/>
      <c r="C2" s="197"/>
      <c r="D2" s="197"/>
      <c r="E2" s="197"/>
      <c r="F2" s="197"/>
      <c r="G2" s="197"/>
      <c r="H2" s="197"/>
      <c r="I2" s="197"/>
    </row>
    <row r="3" spans="1:9" ht="27" customHeight="1" x14ac:dyDescent="0.15">
      <c r="A3" s="198" t="s">
        <v>430</v>
      </c>
      <c r="B3" s="198"/>
      <c r="C3" s="199" t="s">
        <v>431</v>
      </c>
      <c r="D3" s="200"/>
      <c r="E3" s="200"/>
      <c r="F3" s="200"/>
      <c r="G3" s="200"/>
      <c r="H3" s="200"/>
      <c r="I3" s="201"/>
    </row>
    <row r="4" spans="1:9" ht="213" customHeight="1" x14ac:dyDescent="0.15">
      <c r="A4" s="198" t="s">
        <v>432</v>
      </c>
      <c r="B4" s="41" t="s">
        <v>433</v>
      </c>
      <c r="C4" s="202" t="s">
        <v>434</v>
      </c>
      <c r="D4" s="203"/>
      <c r="E4" s="203"/>
      <c r="F4" s="203"/>
      <c r="G4" s="203"/>
      <c r="H4" s="203"/>
      <c r="I4" s="204"/>
    </row>
    <row r="5" spans="1:9" ht="64.150000000000006" customHeight="1" x14ac:dyDescent="0.15">
      <c r="A5" s="198"/>
      <c r="B5" s="42" t="s">
        <v>435</v>
      </c>
      <c r="C5" s="202" t="s">
        <v>436</v>
      </c>
      <c r="D5" s="203"/>
      <c r="E5" s="203"/>
      <c r="F5" s="203"/>
      <c r="G5" s="203"/>
      <c r="H5" s="203"/>
      <c r="I5" s="204"/>
    </row>
    <row r="6" spans="1:9" ht="27" customHeight="1" x14ac:dyDescent="0.15">
      <c r="A6" s="217" t="s">
        <v>437</v>
      </c>
      <c r="B6" s="219" t="s">
        <v>438</v>
      </c>
      <c r="C6" s="198" t="s">
        <v>439</v>
      </c>
      <c r="D6" s="198"/>
      <c r="E6" s="198"/>
      <c r="F6" s="198"/>
      <c r="G6" s="198" t="s">
        <v>440</v>
      </c>
      <c r="H6" s="198"/>
      <c r="I6" s="198"/>
    </row>
    <row r="7" spans="1:9" ht="27" customHeight="1" x14ac:dyDescent="0.15">
      <c r="A7" s="218"/>
      <c r="B7" s="220"/>
      <c r="C7" s="198"/>
      <c r="D7" s="198"/>
      <c r="E7" s="198"/>
      <c r="F7" s="198"/>
      <c r="G7" s="41" t="s">
        <v>441</v>
      </c>
      <c r="H7" s="41" t="s">
        <v>157</v>
      </c>
      <c r="I7" s="41" t="s">
        <v>442</v>
      </c>
    </row>
    <row r="8" spans="1:9" ht="47.25" customHeight="1" x14ac:dyDescent="0.15">
      <c r="A8" s="218"/>
      <c r="B8" s="43" t="s">
        <v>443</v>
      </c>
      <c r="C8" s="205" t="s">
        <v>444</v>
      </c>
      <c r="D8" s="205"/>
      <c r="E8" s="205"/>
      <c r="F8" s="205"/>
      <c r="G8" s="44">
        <v>900.64</v>
      </c>
      <c r="H8" s="44">
        <v>900.64</v>
      </c>
      <c r="I8" s="44">
        <v>0</v>
      </c>
    </row>
    <row r="9" spans="1:9" ht="48" customHeight="1" x14ac:dyDescent="0.15">
      <c r="A9" s="218"/>
      <c r="B9" s="43" t="s">
        <v>445</v>
      </c>
      <c r="C9" s="205" t="s">
        <v>446</v>
      </c>
      <c r="D9" s="205"/>
      <c r="E9" s="205"/>
      <c r="F9" s="205"/>
      <c r="G9" s="44">
        <v>538.36</v>
      </c>
      <c r="H9" s="44">
        <v>538.36</v>
      </c>
      <c r="I9" s="44">
        <v>0</v>
      </c>
    </row>
    <row r="10" spans="1:9" ht="94.5" customHeight="1" x14ac:dyDescent="0.15">
      <c r="A10" s="218"/>
      <c r="B10" s="43" t="s">
        <v>447</v>
      </c>
      <c r="C10" s="205" t="s">
        <v>448</v>
      </c>
      <c r="D10" s="205"/>
      <c r="E10" s="205"/>
      <c r="F10" s="205"/>
      <c r="G10" s="44">
        <v>656.48</v>
      </c>
      <c r="H10" s="44">
        <v>656.48</v>
      </c>
      <c r="I10" s="44">
        <v>0</v>
      </c>
    </row>
    <row r="11" spans="1:9" ht="63" customHeight="1" x14ac:dyDescent="0.15">
      <c r="A11" s="218"/>
      <c r="B11" s="43" t="s">
        <v>449</v>
      </c>
      <c r="C11" s="205" t="s">
        <v>450</v>
      </c>
      <c r="D11" s="205"/>
      <c r="E11" s="205"/>
      <c r="F11" s="205"/>
      <c r="G11" s="44">
        <v>149.19999999999999</v>
      </c>
      <c r="H11" s="44">
        <v>149.19999999999999</v>
      </c>
      <c r="I11" s="44">
        <v>0</v>
      </c>
    </row>
    <row r="12" spans="1:9" ht="49.9" customHeight="1" x14ac:dyDescent="0.15">
      <c r="A12" s="41" t="s">
        <v>451</v>
      </c>
      <c r="B12" s="206" t="s">
        <v>436</v>
      </c>
      <c r="C12" s="207"/>
      <c r="D12" s="207"/>
      <c r="E12" s="207"/>
      <c r="F12" s="207"/>
      <c r="G12" s="207"/>
      <c r="H12" s="207"/>
      <c r="I12" s="208"/>
    </row>
    <row r="13" spans="1:9" ht="27" customHeight="1" x14ac:dyDescent="0.15">
      <c r="A13" s="209" t="s">
        <v>452</v>
      </c>
      <c r="B13" s="210"/>
      <c r="C13" s="210"/>
      <c r="D13" s="210"/>
      <c r="E13" s="210"/>
      <c r="F13" s="210"/>
      <c r="G13" s="210"/>
      <c r="H13" s="210"/>
      <c r="I13" s="211"/>
    </row>
    <row r="14" spans="1:9" s="39" customFormat="1" ht="45" customHeight="1" x14ac:dyDescent="0.15">
      <c r="A14" s="212" t="s">
        <v>453</v>
      </c>
      <c r="B14" s="212"/>
      <c r="C14" s="212"/>
      <c r="D14" s="212"/>
      <c r="E14" s="212" t="s">
        <v>454</v>
      </c>
      <c r="F14" s="212"/>
      <c r="G14" s="221" t="s">
        <v>455</v>
      </c>
      <c r="H14" s="222"/>
      <c r="I14" s="223"/>
    </row>
    <row r="15" spans="1:9" s="39" customFormat="1" ht="45" customHeight="1" x14ac:dyDescent="0.15">
      <c r="A15" s="45" t="s">
        <v>456</v>
      </c>
      <c r="B15" s="45" t="s">
        <v>457</v>
      </c>
      <c r="C15" s="212" t="s">
        <v>458</v>
      </c>
      <c r="D15" s="212"/>
      <c r="E15" s="212"/>
      <c r="F15" s="212"/>
      <c r="G15" s="224"/>
      <c r="H15" s="225"/>
      <c r="I15" s="226"/>
    </row>
    <row r="16" spans="1:9" s="39" customFormat="1" ht="54.75" customHeight="1" x14ac:dyDescent="0.15">
      <c r="A16" s="46" t="s">
        <v>459</v>
      </c>
      <c r="B16" s="46" t="s">
        <v>460</v>
      </c>
      <c r="C16" s="213" t="s">
        <v>461</v>
      </c>
      <c r="D16" s="213"/>
      <c r="E16" s="214" t="s">
        <v>462</v>
      </c>
      <c r="F16" s="215"/>
      <c r="G16" s="214" t="s">
        <v>463</v>
      </c>
      <c r="H16" s="216"/>
      <c r="I16" s="215"/>
    </row>
    <row r="17" spans="1:9" s="39" customFormat="1" ht="45" customHeight="1" x14ac:dyDescent="0.15">
      <c r="A17" s="46" t="s">
        <v>459</v>
      </c>
      <c r="B17" s="46" t="s">
        <v>460</v>
      </c>
      <c r="C17" s="213" t="s">
        <v>464</v>
      </c>
      <c r="D17" s="213"/>
      <c r="E17" s="214" t="s">
        <v>465</v>
      </c>
      <c r="F17" s="215"/>
      <c r="G17" s="214" t="s">
        <v>466</v>
      </c>
      <c r="H17" s="216"/>
      <c r="I17" s="215"/>
    </row>
    <row r="18" spans="1:9" s="39" customFormat="1" ht="45" customHeight="1" x14ac:dyDescent="0.15">
      <c r="A18" s="46" t="s">
        <v>459</v>
      </c>
      <c r="B18" s="46" t="s">
        <v>460</v>
      </c>
      <c r="C18" s="213" t="s">
        <v>467</v>
      </c>
      <c r="D18" s="213"/>
      <c r="E18" s="214" t="s">
        <v>468</v>
      </c>
      <c r="F18" s="215"/>
      <c r="G18" s="214" t="s">
        <v>466</v>
      </c>
      <c r="H18" s="216"/>
      <c r="I18" s="215"/>
    </row>
    <row r="19" spans="1:9" ht="79.5" customHeight="1" x14ac:dyDescent="0.15">
      <c r="A19" s="46" t="s">
        <v>459</v>
      </c>
      <c r="B19" s="46" t="s">
        <v>460</v>
      </c>
      <c r="C19" s="213" t="s">
        <v>469</v>
      </c>
      <c r="D19" s="213"/>
      <c r="E19" s="214" t="s">
        <v>470</v>
      </c>
      <c r="F19" s="215"/>
      <c r="G19" s="214" t="s">
        <v>466</v>
      </c>
      <c r="H19" s="216"/>
      <c r="I19" s="215"/>
    </row>
    <row r="20" spans="1:9" ht="65.099999999999994" customHeight="1" x14ac:dyDescent="0.15">
      <c r="A20" s="46" t="s">
        <v>459</v>
      </c>
      <c r="B20" s="46" t="s">
        <v>460</v>
      </c>
      <c r="C20" s="213" t="s">
        <v>471</v>
      </c>
      <c r="D20" s="213"/>
      <c r="E20" s="214" t="s">
        <v>472</v>
      </c>
      <c r="F20" s="215"/>
      <c r="G20" s="214" t="s">
        <v>473</v>
      </c>
      <c r="H20" s="216"/>
      <c r="I20" s="215"/>
    </row>
    <row r="21" spans="1:9" ht="72" customHeight="1" x14ac:dyDescent="0.15">
      <c r="A21" s="46" t="s">
        <v>459</v>
      </c>
      <c r="B21" s="46" t="s">
        <v>474</v>
      </c>
      <c r="C21" s="213" t="s">
        <v>475</v>
      </c>
      <c r="D21" s="213"/>
      <c r="E21" s="214" t="s">
        <v>476</v>
      </c>
      <c r="F21" s="215"/>
      <c r="G21" s="214" t="s">
        <v>477</v>
      </c>
      <c r="H21" s="216"/>
      <c r="I21" s="215"/>
    </row>
    <row r="22" spans="1:9" ht="57.95" customHeight="1" x14ac:dyDescent="0.15">
      <c r="A22" s="46" t="s">
        <v>459</v>
      </c>
      <c r="B22" s="46" t="s">
        <v>474</v>
      </c>
      <c r="C22" s="213" t="s">
        <v>478</v>
      </c>
      <c r="D22" s="213"/>
      <c r="E22" s="214" t="s">
        <v>476</v>
      </c>
      <c r="F22" s="215"/>
      <c r="G22" s="214" t="s">
        <v>479</v>
      </c>
      <c r="H22" s="216"/>
      <c r="I22" s="215"/>
    </row>
    <row r="23" spans="1:9" ht="45" customHeight="1" x14ac:dyDescent="0.15">
      <c r="A23" s="46" t="s">
        <v>459</v>
      </c>
      <c r="B23" s="46" t="s">
        <v>474</v>
      </c>
      <c r="C23" s="213" t="s">
        <v>480</v>
      </c>
      <c r="D23" s="213"/>
      <c r="E23" s="214" t="s">
        <v>481</v>
      </c>
      <c r="F23" s="215"/>
      <c r="G23" s="214" t="s">
        <v>482</v>
      </c>
      <c r="H23" s="216"/>
      <c r="I23" s="215"/>
    </row>
    <row r="24" spans="1:9" ht="45" customHeight="1" x14ac:dyDescent="0.15">
      <c r="A24" s="46" t="s">
        <v>459</v>
      </c>
      <c r="B24" s="46" t="s">
        <v>483</v>
      </c>
      <c r="C24" s="213" t="s">
        <v>484</v>
      </c>
      <c r="D24" s="213"/>
      <c r="E24" s="214" t="s">
        <v>485</v>
      </c>
      <c r="F24" s="215"/>
      <c r="G24" s="214" t="s">
        <v>486</v>
      </c>
      <c r="H24" s="216"/>
      <c r="I24" s="215"/>
    </row>
    <row r="25" spans="1:9" ht="45" customHeight="1" x14ac:dyDescent="0.15">
      <c r="A25" s="46" t="s">
        <v>459</v>
      </c>
      <c r="B25" s="46" t="s">
        <v>483</v>
      </c>
      <c r="C25" s="213" t="s">
        <v>487</v>
      </c>
      <c r="D25" s="213"/>
      <c r="E25" s="214" t="s">
        <v>488</v>
      </c>
      <c r="F25" s="215"/>
      <c r="G25" s="214" t="s">
        <v>489</v>
      </c>
      <c r="H25" s="216"/>
      <c r="I25" s="215"/>
    </row>
    <row r="26" spans="1:9" ht="45" customHeight="1" x14ac:dyDescent="0.15">
      <c r="A26" s="46" t="s">
        <v>459</v>
      </c>
      <c r="B26" s="46" t="s">
        <v>483</v>
      </c>
      <c r="C26" s="213" t="s">
        <v>490</v>
      </c>
      <c r="D26" s="213"/>
      <c r="E26" s="214" t="s">
        <v>491</v>
      </c>
      <c r="F26" s="215"/>
      <c r="G26" s="214" t="s">
        <v>492</v>
      </c>
      <c r="H26" s="216"/>
      <c r="I26" s="215"/>
    </row>
    <row r="27" spans="1:9" ht="59.25" customHeight="1" x14ac:dyDescent="0.15">
      <c r="A27" s="46" t="s">
        <v>493</v>
      </c>
      <c r="B27" s="46" t="s">
        <v>494</v>
      </c>
      <c r="C27" s="213" t="s">
        <v>495</v>
      </c>
      <c r="D27" s="213"/>
      <c r="E27" s="214" t="s">
        <v>496</v>
      </c>
      <c r="F27" s="215"/>
      <c r="G27" s="214" t="s">
        <v>497</v>
      </c>
      <c r="H27" s="216"/>
      <c r="I27" s="215"/>
    </row>
    <row r="28" spans="1:9" ht="86.25" customHeight="1" x14ac:dyDescent="0.15">
      <c r="A28" s="46" t="s">
        <v>493</v>
      </c>
      <c r="B28" s="46" t="s">
        <v>494</v>
      </c>
      <c r="C28" s="213" t="s">
        <v>498</v>
      </c>
      <c r="D28" s="213"/>
      <c r="E28" s="214" t="s">
        <v>499</v>
      </c>
      <c r="F28" s="215"/>
      <c r="G28" s="214" t="s">
        <v>500</v>
      </c>
      <c r="H28" s="216"/>
      <c r="I28" s="215"/>
    </row>
    <row r="29" spans="1:9" ht="45" customHeight="1" x14ac:dyDescent="0.15">
      <c r="A29" s="46" t="s">
        <v>501</v>
      </c>
      <c r="B29" s="46" t="s">
        <v>502</v>
      </c>
      <c r="C29" s="213" t="s">
        <v>503</v>
      </c>
      <c r="D29" s="213"/>
      <c r="E29" s="214" t="s">
        <v>504</v>
      </c>
      <c r="F29" s="215"/>
      <c r="G29" s="214" t="s">
        <v>482</v>
      </c>
      <c r="H29" s="216"/>
      <c r="I29" s="215"/>
    </row>
  </sheetData>
  <mergeCells count="63">
    <mergeCell ref="C28:D28"/>
    <mergeCell ref="E28:F28"/>
    <mergeCell ref="G28:I28"/>
    <mergeCell ref="C29:D29"/>
    <mergeCell ref="E29:F29"/>
    <mergeCell ref="G29:I29"/>
    <mergeCell ref="C26:D26"/>
    <mergeCell ref="E26:F26"/>
    <mergeCell ref="G26:I26"/>
    <mergeCell ref="C27:D27"/>
    <mergeCell ref="E27:F27"/>
    <mergeCell ref="G27:I27"/>
    <mergeCell ref="C24:D24"/>
    <mergeCell ref="E24:F24"/>
    <mergeCell ref="G24:I24"/>
    <mergeCell ref="C25:D25"/>
    <mergeCell ref="E25:F25"/>
    <mergeCell ref="G25:I25"/>
    <mergeCell ref="C22:D22"/>
    <mergeCell ref="E22:F22"/>
    <mergeCell ref="G22:I22"/>
    <mergeCell ref="C23:D23"/>
    <mergeCell ref="E23:F23"/>
    <mergeCell ref="G23:I23"/>
    <mergeCell ref="C20:D20"/>
    <mergeCell ref="E20:F20"/>
    <mergeCell ref="G20:I20"/>
    <mergeCell ref="C21:D21"/>
    <mergeCell ref="E21:F21"/>
    <mergeCell ref="G21:I21"/>
    <mergeCell ref="C18:D18"/>
    <mergeCell ref="E18:F18"/>
    <mergeCell ref="G18:I18"/>
    <mergeCell ref="C19:D19"/>
    <mergeCell ref="E19:F19"/>
    <mergeCell ref="G19:I19"/>
    <mergeCell ref="C16:D16"/>
    <mergeCell ref="E16:F16"/>
    <mergeCell ref="G16:I16"/>
    <mergeCell ref="C17:D17"/>
    <mergeCell ref="E17:F17"/>
    <mergeCell ref="G17:I17"/>
    <mergeCell ref="C11:F11"/>
    <mergeCell ref="B12:I12"/>
    <mergeCell ref="A13:I13"/>
    <mergeCell ref="A14:D14"/>
    <mergeCell ref="C15:D15"/>
    <mergeCell ref="A6:A11"/>
    <mergeCell ref="B6:B7"/>
    <mergeCell ref="C6:F7"/>
    <mergeCell ref="E14:F15"/>
    <mergeCell ref="G14:I15"/>
    <mergeCell ref="C5:I5"/>
    <mergeCell ref="G6:I6"/>
    <mergeCell ref="C8:F8"/>
    <mergeCell ref="C9:F9"/>
    <mergeCell ref="C10:F10"/>
    <mergeCell ref="A1:I1"/>
    <mergeCell ref="A2:I2"/>
    <mergeCell ref="A3:B3"/>
    <mergeCell ref="C3:I3"/>
    <mergeCell ref="C4:I4"/>
    <mergeCell ref="A4:A5"/>
  </mergeCells>
  <phoneticPr fontId="26" type="noConversion"/>
  <printOptions horizontalCentered="1"/>
  <pageMargins left="0.51180555555555596" right="0.51180555555555596" top="0.74791666666666701" bottom="0.74791666666666701" header="0.31458333333333299" footer="0.31458333333333299"/>
  <pageSetup paperSize="9" scale="8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view="pageBreakPreview" topLeftCell="D1" zoomScale="95" zoomScaleNormal="100" zoomScaleSheetLayoutView="95" workbookViewId="0">
      <selection activeCell="D30" sqref="D30"/>
    </sheetView>
  </sheetViews>
  <sheetFormatPr defaultColWidth="25.375" defaultRowHeight="12" x14ac:dyDescent="0.15"/>
  <cols>
    <col min="1" max="1" width="28.375" style="24" customWidth="1"/>
    <col min="2" max="2" width="30.625" style="24" customWidth="1"/>
    <col min="3" max="3" width="31.125" style="24" customWidth="1"/>
    <col min="4" max="4" width="20.625" style="24" customWidth="1"/>
    <col min="5" max="5" width="63" style="24" customWidth="1"/>
    <col min="6" max="6" width="29.875" style="24" customWidth="1"/>
    <col min="7" max="8" width="26.875" style="24" customWidth="1"/>
    <col min="9" max="16384" width="25.375" style="24"/>
  </cols>
  <sheetData>
    <row r="1" spans="1:8" customFormat="1" ht="13.5" x14ac:dyDescent="0.15">
      <c r="A1" s="25"/>
      <c r="B1" s="26"/>
      <c r="C1" s="26"/>
      <c r="D1" s="26"/>
      <c r="E1" s="26"/>
    </row>
    <row r="2" spans="1:8" ht="21" x14ac:dyDescent="0.15">
      <c r="A2" s="122" t="s">
        <v>505</v>
      </c>
      <c r="B2" s="122"/>
      <c r="C2" s="122"/>
      <c r="D2" s="122"/>
      <c r="E2" s="122"/>
      <c r="F2" s="122"/>
      <c r="G2" s="122"/>
      <c r="H2" s="122"/>
    </row>
    <row r="3" spans="1:8" ht="13.5" x14ac:dyDescent="0.15">
      <c r="A3" s="3" t="s">
        <v>1</v>
      </c>
    </row>
    <row r="4" spans="1:8" ht="44.25" customHeight="1" x14ac:dyDescent="0.15">
      <c r="A4" s="27" t="s">
        <v>506</v>
      </c>
      <c r="B4" s="27" t="s">
        <v>507</v>
      </c>
      <c r="C4" s="27" t="s">
        <v>456</v>
      </c>
      <c r="D4" s="27" t="s">
        <v>457</v>
      </c>
      <c r="E4" s="27" t="s">
        <v>458</v>
      </c>
      <c r="F4" s="27" t="s">
        <v>454</v>
      </c>
      <c r="G4" s="27" t="s">
        <v>508</v>
      </c>
      <c r="H4" s="27" t="s">
        <v>455</v>
      </c>
    </row>
    <row r="5" spans="1:8" ht="14.25" x14ac:dyDescent="0.15">
      <c r="A5" s="27">
        <v>1</v>
      </c>
      <c r="B5" s="27">
        <v>2</v>
      </c>
      <c r="C5" s="27">
        <v>3</v>
      </c>
      <c r="D5" s="27">
        <v>4</v>
      </c>
      <c r="E5" s="27">
        <v>5</v>
      </c>
      <c r="F5" s="27">
        <v>6</v>
      </c>
      <c r="G5" s="27">
        <v>7</v>
      </c>
      <c r="H5" s="27">
        <v>8</v>
      </c>
    </row>
    <row r="6" spans="1:8" ht="60.75" customHeight="1" x14ac:dyDescent="0.15">
      <c r="A6" s="227" t="s">
        <v>509</v>
      </c>
      <c r="B6" s="227" t="s">
        <v>510</v>
      </c>
      <c r="C6" s="29" t="s">
        <v>459</v>
      </c>
      <c r="D6" s="29" t="s">
        <v>460</v>
      </c>
      <c r="E6" s="31" t="s">
        <v>511</v>
      </c>
      <c r="F6" s="32" t="s">
        <v>512</v>
      </c>
      <c r="G6" s="32" t="s">
        <v>513</v>
      </c>
      <c r="H6" s="32" t="s">
        <v>514</v>
      </c>
    </row>
    <row r="7" spans="1:8" ht="60" customHeight="1" x14ac:dyDescent="0.15">
      <c r="A7" s="227"/>
      <c r="B7" s="227"/>
      <c r="C7" s="29" t="s">
        <v>459</v>
      </c>
      <c r="D7" s="29" t="s">
        <v>460</v>
      </c>
      <c r="E7" s="31" t="s">
        <v>515</v>
      </c>
      <c r="F7" s="32" t="s">
        <v>516</v>
      </c>
      <c r="G7" s="32" t="s">
        <v>513</v>
      </c>
      <c r="H7" s="32" t="s">
        <v>514</v>
      </c>
    </row>
    <row r="8" spans="1:8" ht="99.75" customHeight="1" x14ac:dyDescent="0.15">
      <c r="A8" s="227"/>
      <c r="B8" s="227"/>
      <c r="C8" s="29" t="s">
        <v>459</v>
      </c>
      <c r="D8" s="29" t="s">
        <v>460</v>
      </c>
      <c r="E8" s="31" t="s">
        <v>517</v>
      </c>
      <c r="F8" s="32" t="s">
        <v>518</v>
      </c>
      <c r="G8" s="32" t="s">
        <v>519</v>
      </c>
      <c r="H8" s="32" t="s">
        <v>520</v>
      </c>
    </row>
    <row r="9" spans="1:8" ht="47.25" customHeight="1" x14ac:dyDescent="0.15">
      <c r="A9" s="227"/>
      <c r="B9" s="227"/>
      <c r="C9" s="29" t="s">
        <v>459</v>
      </c>
      <c r="D9" s="29" t="s">
        <v>483</v>
      </c>
      <c r="E9" s="31" t="s">
        <v>521</v>
      </c>
      <c r="F9" s="32" t="s">
        <v>522</v>
      </c>
      <c r="G9" s="32" t="s">
        <v>513</v>
      </c>
      <c r="H9" s="32" t="s">
        <v>523</v>
      </c>
    </row>
    <row r="10" spans="1:8" ht="54" customHeight="1" x14ac:dyDescent="0.15">
      <c r="A10" s="227"/>
      <c r="B10" s="227"/>
      <c r="C10" s="29" t="s">
        <v>493</v>
      </c>
      <c r="D10" s="29" t="s">
        <v>494</v>
      </c>
      <c r="E10" s="27" t="s">
        <v>524</v>
      </c>
      <c r="F10" s="32" t="s">
        <v>525</v>
      </c>
      <c r="G10" s="32" t="s">
        <v>526</v>
      </c>
      <c r="H10" s="32" t="s">
        <v>527</v>
      </c>
    </row>
    <row r="11" spans="1:8" ht="114.75" customHeight="1" x14ac:dyDescent="0.15">
      <c r="A11" s="227"/>
      <c r="B11" s="227"/>
      <c r="C11" s="29" t="s">
        <v>501</v>
      </c>
      <c r="D11" s="29" t="s">
        <v>502</v>
      </c>
      <c r="E11" s="31" t="s">
        <v>528</v>
      </c>
      <c r="F11" s="32" t="s">
        <v>529</v>
      </c>
      <c r="G11" s="32" t="s">
        <v>526</v>
      </c>
      <c r="H11" s="32" t="s">
        <v>530</v>
      </c>
    </row>
    <row r="12" spans="1:8" ht="45" customHeight="1" x14ac:dyDescent="0.15">
      <c r="A12" s="227" t="s">
        <v>531</v>
      </c>
      <c r="B12" s="227" t="s">
        <v>532</v>
      </c>
      <c r="C12" s="33" t="s">
        <v>459</v>
      </c>
      <c r="D12" s="33" t="s">
        <v>460</v>
      </c>
      <c r="E12" s="34" t="s">
        <v>533</v>
      </c>
      <c r="F12" s="34" t="s">
        <v>534</v>
      </c>
      <c r="G12" s="33" t="s">
        <v>535</v>
      </c>
      <c r="H12" s="34" t="s">
        <v>536</v>
      </c>
    </row>
    <row r="13" spans="1:8" ht="45" customHeight="1" x14ac:dyDescent="0.15">
      <c r="A13" s="227"/>
      <c r="B13" s="227"/>
      <c r="C13" s="33" t="s">
        <v>459</v>
      </c>
      <c r="D13" s="33" t="s">
        <v>460</v>
      </c>
      <c r="E13" s="34" t="s">
        <v>537</v>
      </c>
      <c r="F13" s="34" t="s">
        <v>538</v>
      </c>
      <c r="G13" s="33" t="s">
        <v>535</v>
      </c>
      <c r="H13" s="34" t="s">
        <v>536</v>
      </c>
    </row>
    <row r="14" spans="1:8" ht="45" customHeight="1" x14ac:dyDescent="0.15">
      <c r="A14" s="227"/>
      <c r="B14" s="227"/>
      <c r="C14" s="33" t="s">
        <v>459</v>
      </c>
      <c r="D14" s="33" t="s">
        <v>460</v>
      </c>
      <c r="E14" s="34" t="s">
        <v>539</v>
      </c>
      <c r="F14" s="34" t="s">
        <v>540</v>
      </c>
      <c r="G14" s="33" t="s">
        <v>535</v>
      </c>
      <c r="H14" s="34" t="s">
        <v>536</v>
      </c>
    </row>
    <row r="15" spans="1:8" ht="109.15" customHeight="1" x14ac:dyDescent="0.15">
      <c r="A15" s="227"/>
      <c r="B15" s="227"/>
      <c r="C15" s="33" t="s">
        <v>459</v>
      </c>
      <c r="D15" s="33" t="s">
        <v>474</v>
      </c>
      <c r="E15" s="34" t="s">
        <v>541</v>
      </c>
      <c r="F15" s="34" t="s">
        <v>542</v>
      </c>
      <c r="G15" s="33" t="s">
        <v>535</v>
      </c>
      <c r="H15" s="34" t="s">
        <v>543</v>
      </c>
    </row>
    <row r="16" spans="1:8" ht="100.15" customHeight="1" x14ac:dyDescent="0.15">
      <c r="A16" s="227"/>
      <c r="B16" s="227"/>
      <c r="C16" s="33" t="s">
        <v>459</v>
      </c>
      <c r="D16" s="33" t="s">
        <v>474</v>
      </c>
      <c r="E16" s="34" t="s">
        <v>544</v>
      </c>
      <c r="F16" s="34" t="s">
        <v>545</v>
      </c>
      <c r="G16" s="33" t="s">
        <v>535</v>
      </c>
      <c r="H16" s="34" t="s">
        <v>543</v>
      </c>
    </row>
    <row r="17" spans="1:8" ht="45" customHeight="1" x14ac:dyDescent="0.15">
      <c r="A17" s="227"/>
      <c r="B17" s="227"/>
      <c r="C17" s="33" t="s">
        <v>459</v>
      </c>
      <c r="D17" s="33" t="s">
        <v>483</v>
      </c>
      <c r="E17" s="34" t="s">
        <v>546</v>
      </c>
      <c r="F17" s="34" t="s">
        <v>547</v>
      </c>
      <c r="G17" s="33" t="s">
        <v>535</v>
      </c>
      <c r="H17" s="34" t="s">
        <v>548</v>
      </c>
    </row>
    <row r="18" spans="1:8" ht="72" customHeight="1" x14ac:dyDescent="0.15">
      <c r="A18" s="227"/>
      <c r="B18" s="227"/>
      <c r="C18" s="33" t="s">
        <v>459</v>
      </c>
      <c r="D18" s="33" t="s">
        <v>483</v>
      </c>
      <c r="E18" s="34" t="s">
        <v>549</v>
      </c>
      <c r="F18" s="34" t="s">
        <v>550</v>
      </c>
      <c r="G18" s="33" t="s">
        <v>535</v>
      </c>
      <c r="H18" s="34" t="s">
        <v>548</v>
      </c>
    </row>
    <row r="19" spans="1:8" ht="81" customHeight="1" x14ac:dyDescent="0.15">
      <c r="A19" s="227"/>
      <c r="B19" s="227"/>
      <c r="C19" s="33" t="s">
        <v>493</v>
      </c>
      <c r="D19" s="33" t="s">
        <v>494</v>
      </c>
      <c r="E19" s="34" t="s">
        <v>551</v>
      </c>
      <c r="F19" s="34" t="s">
        <v>552</v>
      </c>
      <c r="G19" s="33" t="s">
        <v>535</v>
      </c>
      <c r="H19" s="34" t="s">
        <v>553</v>
      </c>
    </row>
    <row r="20" spans="1:8" ht="87" customHeight="1" x14ac:dyDescent="0.15">
      <c r="A20" s="227"/>
      <c r="B20" s="227"/>
      <c r="C20" s="33" t="s">
        <v>493</v>
      </c>
      <c r="D20" s="33" t="s">
        <v>554</v>
      </c>
      <c r="E20" s="34" t="s">
        <v>555</v>
      </c>
      <c r="F20" s="34" t="s">
        <v>556</v>
      </c>
      <c r="G20" s="33" t="s">
        <v>535</v>
      </c>
      <c r="H20" s="34" t="s">
        <v>553</v>
      </c>
    </row>
    <row r="21" spans="1:8" ht="118.5" customHeight="1" x14ac:dyDescent="0.15">
      <c r="A21" s="227"/>
      <c r="B21" s="227"/>
      <c r="C21" s="33" t="s">
        <v>501</v>
      </c>
      <c r="D21" s="33" t="s">
        <v>502</v>
      </c>
      <c r="E21" s="34" t="s">
        <v>557</v>
      </c>
      <c r="F21" s="34" t="s">
        <v>558</v>
      </c>
      <c r="G21" s="33" t="s">
        <v>559</v>
      </c>
      <c r="H21" s="34" t="s">
        <v>560</v>
      </c>
    </row>
    <row r="22" spans="1:8" ht="121.9" customHeight="1" x14ac:dyDescent="0.15">
      <c r="A22" s="227"/>
      <c r="B22" s="227"/>
      <c r="C22" s="33" t="s">
        <v>501</v>
      </c>
      <c r="D22" s="33" t="s">
        <v>502</v>
      </c>
      <c r="E22" s="34" t="s">
        <v>561</v>
      </c>
      <c r="F22" s="34" t="s">
        <v>562</v>
      </c>
      <c r="G22" s="33" t="s">
        <v>559</v>
      </c>
      <c r="H22" s="34" t="s">
        <v>560</v>
      </c>
    </row>
    <row r="23" spans="1:8" ht="115.9" customHeight="1" x14ac:dyDescent="0.15">
      <c r="A23" s="227"/>
      <c r="B23" s="227"/>
      <c r="C23" s="33" t="s">
        <v>563</v>
      </c>
      <c r="D23" s="35"/>
      <c r="E23" s="34" t="s">
        <v>564</v>
      </c>
      <c r="F23" s="34" t="s">
        <v>565</v>
      </c>
      <c r="G23" s="33" t="s">
        <v>559</v>
      </c>
      <c r="H23" s="34" t="s">
        <v>566</v>
      </c>
    </row>
    <row r="24" spans="1:8" ht="40.9" customHeight="1" x14ac:dyDescent="0.15">
      <c r="A24" s="227" t="s">
        <v>567</v>
      </c>
      <c r="B24" s="227" t="s">
        <v>568</v>
      </c>
      <c r="C24" s="33" t="s">
        <v>459</v>
      </c>
      <c r="D24" s="34" t="s">
        <v>460</v>
      </c>
      <c r="E24" s="34" t="s">
        <v>569</v>
      </c>
      <c r="F24" s="34" t="s">
        <v>570</v>
      </c>
      <c r="G24" s="34" t="s">
        <v>571</v>
      </c>
      <c r="H24" s="34" t="s">
        <v>172</v>
      </c>
    </row>
    <row r="25" spans="1:8" ht="73.900000000000006" customHeight="1" x14ac:dyDescent="0.15">
      <c r="A25" s="227"/>
      <c r="B25" s="227"/>
      <c r="C25" s="33" t="s">
        <v>459</v>
      </c>
      <c r="D25" s="34" t="s">
        <v>460</v>
      </c>
      <c r="E25" s="34" t="s">
        <v>572</v>
      </c>
      <c r="F25" s="34" t="s">
        <v>573</v>
      </c>
      <c r="G25" s="34" t="s">
        <v>574</v>
      </c>
      <c r="H25" s="34" t="s">
        <v>172</v>
      </c>
    </row>
    <row r="26" spans="1:8" ht="61.5" customHeight="1" x14ac:dyDescent="0.15">
      <c r="A26" s="227"/>
      <c r="B26" s="227"/>
      <c r="C26" s="33" t="s">
        <v>459</v>
      </c>
      <c r="D26" s="34" t="s">
        <v>474</v>
      </c>
      <c r="E26" s="34" t="s">
        <v>575</v>
      </c>
      <c r="F26" s="34" t="s">
        <v>576</v>
      </c>
      <c r="G26" s="34" t="s">
        <v>571</v>
      </c>
      <c r="H26" s="34" t="s">
        <v>172</v>
      </c>
    </row>
    <row r="27" spans="1:8" ht="43.15" customHeight="1" x14ac:dyDescent="0.15">
      <c r="A27" s="227"/>
      <c r="B27" s="227"/>
      <c r="C27" s="33" t="s">
        <v>459</v>
      </c>
      <c r="D27" s="34" t="s">
        <v>474</v>
      </c>
      <c r="E27" s="34" t="s">
        <v>577</v>
      </c>
      <c r="F27" s="34" t="s">
        <v>578</v>
      </c>
      <c r="G27" s="34" t="s">
        <v>571</v>
      </c>
      <c r="H27" s="34" t="s">
        <v>172</v>
      </c>
    </row>
    <row r="28" spans="1:8" ht="52.5" customHeight="1" x14ac:dyDescent="0.15">
      <c r="A28" s="227"/>
      <c r="B28" s="227"/>
      <c r="C28" s="33" t="s">
        <v>459</v>
      </c>
      <c r="D28" s="34" t="s">
        <v>483</v>
      </c>
      <c r="E28" s="34" t="s">
        <v>579</v>
      </c>
      <c r="F28" s="34" t="s">
        <v>580</v>
      </c>
      <c r="G28" s="34" t="s">
        <v>581</v>
      </c>
      <c r="H28" s="34" t="s">
        <v>172</v>
      </c>
    </row>
    <row r="29" spans="1:8" ht="48" customHeight="1" x14ac:dyDescent="0.15">
      <c r="A29" s="227"/>
      <c r="B29" s="227"/>
      <c r="C29" s="33" t="s">
        <v>493</v>
      </c>
      <c r="D29" s="34" t="s">
        <v>494</v>
      </c>
      <c r="E29" s="34" t="s">
        <v>582</v>
      </c>
      <c r="F29" s="34" t="s">
        <v>578</v>
      </c>
      <c r="G29" s="34" t="s">
        <v>583</v>
      </c>
      <c r="H29" s="34" t="s">
        <v>172</v>
      </c>
    </row>
    <row r="30" spans="1:8" ht="112.9" customHeight="1" x14ac:dyDescent="0.15">
      <c r="A30" s="227"/>
      <c r="B30" s="227"/>
      <c r="C30" s="33" t="s">
        <v>501</v>
      </c>
      <c r="D30" s="34" t="s">
        <v>502</v>
      </c>
      <c r="E30" s="34" t="s">
        <v>584</v>
      </c>
      <c r="F30" s="34" t="s">
        <v>585</v>
      </c>
      <c r="G30" s="36" t="s">
        <v>586</v>
      </c>
      <c r="H30" s="34" t="s">
        <v>587</v>
      </c>
    </row>
    <row r="31" spans="1:8" ht="54" x14ac:dyDescent="0.15">
      <c r="A31" s="227" t="s">
        <v>588</v>
      </c>
      <c r="B31" s="227" t="s">
        <v>589</v>
      </c>
      <c r="C31" s="37" t="s">
        <v>459</v>
      </c>
      <c r="D31" s="37" t="s">
        <v>460</v>
      </c>
      <c r="E31" s="36" t="s">
        <v>590</v>
      </c>
      <c r="F31" s="34" t="s">
        <v>591</v>
      </c>
      <c r="G31" s="34" t="s">
        <v>592</v>
      </c>
      <c r="H31" s="34" t="s">
        <v>593</v>
      </c>
    </row>
    <row r="32" spans="1:8" ht="54" x14ac:dyDescent="0.15">
      <c r="A32" s="227"/>
      <c r="B32" s="227"/>
      <c r="C32" s="37" t="s">
        <v>459</v>
      </c>
      <c r="D32" s="37" t="s">
        <v>460</v>
      </c>
      <c r="E32" s="36" t="s">
        <v>594</v>
      </c>
      <c r="F32" s="34" t="s">
        <v>595</v>
      </c>
      <c r="G32" s="34" t="s">
        <v>592</v>
      </c>
      <c r="H32" s="34" t="s">
        <v>593</v>
      </c>
    </row>
    <row r="33" spans="1:8" ht="54" x14ac:dyDescent="0.15">
      <c r="A33" s="227"/>
      <c r="B33" s="227"/>
      <c r="C33" s="37" t="s">
        <v>459</v>
      </c>
      <c r="D33" s="37" t="s">
        <v>483</v>
      </c>
      <c r="E33" s="34" t="s">
        <v>596</v>
      </c>
      <c r="F33" s="34" t="s">
        <v>597</v>
      </c>
      <c r="G33" s="34" t="s">
        <v>592</v>
      </c>
      <c r="H33" s="34" t="s">
        <v>598</v>
      </c>
    </row>
    <row r="34" spans="1:8" ht="65.25" customHeight="1" x14ac:dyDescent="0.15">
      <c r="A34" s="227"/>
      <c r="B34" s="227"/>
      <c r="C34" s="37" t="s">
        <v>493</v>
      </c>
      <c r="D34" s="37" t="s">
        <v>494</v>
      </c>
      <c r="E34" s="36" t="s">
        <v>599</v>
      </c>
      <c r="F34" s="34" t="s">
        <v>600</v>
      </c>
      <c r="G34" s="34" t="s">
        <v>601</v>
      </c>
      <c r="H34" s="34" t="s">
        <v>602</v>
      </c>
    </row>
    <row r="35" spans="1:8" ht="69.75" customHeight="1" x14ac:dyDescent="0.15">
      <c r="A35" s="227"/>
      <c r="B35" s="227"/>
      <c r="C35" s="37" t="s">
        <v>493</v>
      </c>
      <c r="D35" s="37" t="s">
        <v>494</v>
      </c>
      <c r="E35" s="36" t="s">
        <v>603</v>
      </c>
      <c r="F35" s="34" t="s">
        <v>604</v>
      </c>
      <c r="G35" s="34" t="s">
        <v>605</v>
      </c>
      <c r="H35" s="34" t="s">
        <v>602</v>
      </c>
    </row>
    <row r="36" spans="1:8" ht="163.9" customHeight="1" x14ac:dyDescent="0.15">
      <c r="A36" s="227"/>
      <c r="B36" s="227"/>
      <c r="C36" s="37" t="s">
        <v>501</v>
      </c>
      <c r="D36" s="37" t="s">
        <v>502</v>
      </c>
      <c r="E36" s="36" t="s">
        <v>606</v>
      </c>
      <c r="F36" s="34" t="s">
        <v>607</v>
      </c>
      <c r="G36" s="34" t="s">
        <v>601</v>
      </c>
      <c r="H36" s="34" t="s">
        <v>602</v>
      </c>
    </row>
  </sheetData>
  <mergeCells count="9">
    <mergeCell ref="A2:H2"/>
    <mergeCell ref="A6:A11"/>
    <mergeCell ref="A12:A23"/>
    <mergeCell ref="A24:A30"/>
    <mergeCell ref="A31:A36"/>
    <mergeCell ref="B6:B11"/>
    <mergeCell ref="B12:B23"/>
    <mergeCell ref="B24:B30"/>
    <mergeCell ref="B31:B36"/>
  </mergeCells>
  <phoneticPr fontId="26" type="noConversion"/>
  <printOptions horizontalCentered="1"/>
  <pageMargins left="0.55069444444444404" right="0.55069444444444404" top="0.78680555555555598" bottom="0.78680555555555598" header="0.51180555555555596" footer="0.51180555555555596"/>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view="pageBreakPreview" zoomScale="95" zoomScaleNormal="100" zoomScaleSheetLayoutView="95" workbookViewId="0">
      <selection activeCell="E18" sqref="E18"/>
    </sheetView>
  </sheetViews>
  <sheetFormatPr defaultColWidth="25.375" defaultRowHeight="12" x14ac:dyDescent="0.15"/>
  <cols>
    <col min="1" max="1" width="28.375" style="24" customWidth="1"/>
    <col min="2" max="2" width="25.375" style="24" customWidth="1"/>
    <col min="3" max="5" width="20.625" style="24" customWidth="1"/>
    <col min="6" max="6" width="22" style="24" customWidth="1"/>
    <col min="7" max="7" width="16.5" style="24" customWidth="1"/>
    <col min="8" max="8" width="17.625" style="24" customWidth="1"/>
    <col min="9" max="16384" width="25.375" style="24"/>
  </cols>
  <sheetData>
    <row r="1" spans="1:8" customFormat="1" ht="13.5" x14ac:dyDescent="0.15">
      <c r="A1" s="25"/>
      <c r="B1" s="26"/>
      <c r="C1" s="26"/>
      <c r="D1" s="26"/>
      <c r="E1" s="26"/>
    </row>
    <row r="2" spans="1:8" ht="21" x14ac:dyDescent="0.15">
      <c r="A2" s="122" t="s">
        <v>608</v>
      </c>
      <c r="B2" s="122"/>
      <c r="C2" s="122"/>
      <c r="D2" s="122"/>
      <c r="E2" s="122"/>
      <c r="F2" s="122"/>
      <c r="G2" s="122"/>
      <c r="H2" s="122"/>
    </row>
    <row r="3" spans="1:8" ht="13.5" x14ac:dyDescent="0.15">
      <c r="A3" s="3" t="s">
        <v>1</v>
      </c>
    </row>
    <row r="4" spans="1:8" ht="44.25" customHeight="1" x14ac:dyDescent="0.15">
      <c r="A4" s="27" t="s">
        <v>506</v>
      </c>
      <c r="B4" s="27" t="s">
        <v>507</v>
      </c>
      <c r="C4" s="27" t="s">
        <v>456</v>
      </c>
      <c r="D4" s="27" t="s">
        <v>457</v>
      </c>
      <c r="E4" s="27" t="s">
        <v>458</v>
      </c>
      <c r="F4" s="27" t="s">
        <v>454</v>
      </c>
      <c r="G4" s="27" t="s">
        <v>508</v>
      </c>
      <c r="H4" s="27" t="s">
        <v>455</v>
      </c>
    </row>
    <row r="5" spans="1:8" ht="21" customHeight="1" x14ac:dyDescent="0.15">
      <c r="A5" s="27">
        <v>1</v>
      </c>
      <c r="B5" s="27">
        <v>2</v>
      </c>
      <c r="C5" s="27">
        <v>3</v>
      </c>
      <c r="D5" s="27">
        <v>4</v>
      </c>
      <c r="E5" s="27">
        <v>5</v>
      </c>
      <c r="F5" s="27">
        <v>6</v>
      </c>
      <c r="G5" s="27">
        <v>7</v>
      </c>
      <c r="H5" s="27">
        <v>8</v>
      </c>
    </row>
    <row r="6" spans="1:8" ht="25.5" customHeight="1" x14ac:dyDescent="0.15">
      <c r="A6" s="28" t="s">
        <v>256</v>
      </c>
      <c r="B6" s="28"/>
      <c r="C6" s="28"/>
      <c r="D6" s="28"/>
      <c r="E6" s="27"/>
      <c r="F6" s="27"/>
      <c r="G6" s="27"/>
      <c r="H6" s="27"/>
    </row>
    <row r="7" spans="1:8" ht="27" customHeight="1" x14ac:dyDescent="0.15">
      <c r="A7" s="227"/>
      <c r="B7" s="227"/>
      <c r="C7" s="29"/>
      <c r="D7" s="29"/>
      <c r="E7" s="27"/>
      <c r="F7" s="27"/>
      <c r="G7" s="228"/>
      <c r="H7" s="227"/>
    </row>
    <row r="8" spans="1:8" ht="24" customHeight="1" x14ac:dyDescent="0.15">
      <c r="A8" s="227"/>
      <c r="B8" s="227"/>
      <c r="C8" s="29"/>
      <c r="D8" s="29"/>
      <c r="E8" s="27"/>
      <c r="F8" s="27"/>
      <c r="G8" s="229"/>
      <c r="H8" s="227"/>
    </row>
    <row r="9" spans="1:8" ht="27" customHeight="1" x14ac:dyDescent="0.15">
      <c r="A9" s="227"/>
      <c r="B9" s="227"/>
      <c r="C9" s="30"/>
      <c r="D9" s="30"/>
      <c r="E9" s="30"/>
      <c r="F9" s="30"/>
      <c r="G9" s="230"/>
      <c r="H9" s="227"/>
    </row>
    <row r="10" spans="1:8" ht="23.25" customHeight="1" x14ac:dyDescent="0.15">
      <c r="A10" s="227"/>
      <c r="B10" s="227"/>
      <c r="C10" s="29"/>
      <c r="D10" s="29"/>
      <c r="E10" s="27"/>
      <c r="F10" s="27"/>
      <c r="G10" s="228"/>
      <c r="H10" s="228"/>
    </row>
    <row r="11" spans="1:8" ht="23.25" customHeight="1" x14ac:dyDescent="0.15">
      <c r="A11" s="227"/>
      <c r="B11" s="227"/>
      <c r="C11" s="29"/>
      <c r="D11" s="29"/>
      <c r="E11" s="27"/>
      <c r="F11" s="27"/>
      <c r="G11" s="229"/>
      <c r="H11" s="229"/>
    </row>
    <row r="12" spans="1:8" ht="23.25" customHeight="1" x14ac:dyDescent="0.15">
      <c r="A12" s="227"/>
      <c r="B12" s="227"/>
      <c r="C12" s="30"/>
      <c r="D12" s="30"/>
      <c r="E12" s="30"/>
      <c r="F12" s="30"/>
      <c r="G12" s="230"/>
      <c r="H12" s="230"/>
    </row>
    <row r="13" spans="1:8" ht="30.75" customHeight="1" x14ac:dyDescent="0.15">
      <c r="A13" s="28"/>
      <c r="B13" s="28"/>
      <c r="C13" s="28"/>
      <c r="D13" s="28"/>
      <c r="E13" s="27"/>
      <c r="F13" s="27"/>
      <c r="G13" s="27"/>
      <c r="H13" s="27"/>
    </row>
    <row r="14" spans="1:8" ht="23.25" customHeight="1" x14ac:dyDescent="0.15">
      <c r="A14" s="227"/>
      <c r="B14" s="227"/>
      <c r="C14" s="29"/>
      <c r="D14" s="29"/>
      <c r="E14" s="27"/>
      <c r="F14" s="27"/>
      <c r="G14" s="228"/>
      <c r="H14" s="228"/>
    </row>
    <row r="15" spans="1:8" ht="23.25" customHeight="1" x14ac:dyDescent="0.15">
      <c r="A15" s="227"/>
      <c r="B15" s="227"/>
      <c r="C15" s="29"/>
      <c r="D15" s="29"/>
      <c r="E15" s="27"/>
      <c r="F15" s="27"/>
      <c r="G15" s="229"/>
      <c r="H15" s="229"/>
    </row>
    <row r="16" spans="1:8" ht="23.25" customHeight="1" x14ac:dyDescent="0.15">
      <c r="A16" s="227"/>
      <c r="B16" s="227"/>
      <c r="C16" s="30"/>
      <c r="D16" s="30"/>
      <c r="E16" s="30"/>
      <c r="F16" s="30"/>
      <c r="G16" s="230"/>
      <c r="H16" s="230"/>
    </row>
    <row r="17" ht="14.25" customHeight="1" x14ac:dyDescent="0.15"/>
  </sheetData>
  <mergeCells count="13">
    <mergeCell ref="A2:H2"/>
    <mergeCell ref="A7:A9"/>
    <mergeCell ref="A10:A12"/>
    <mergeCell ref="A14:A16"/>
    <mergeCell ref="B7:B9"/>
    <mergeCell ref="B10:B12"/>
    <mergeCell ref="B14:B16"/>
    <mergeCell ref="G7:G9"/>
    <mergeCell ref="G10:G12"/>
    <mergeCell ref="G14:G16"/>
    <mergeCell ref="H7:H9"/>
    <mergeCell ref="H10:H12"/>
    <mergeCell ref="H14:H16"/>
  </mergeCells>
  <phoneticPr fontId="26" type="noConversion"/>
  <printOptions horizontalCentered="1"/>
  <pageMargins left="0.55069444444444404" right="0.55069444444444404" top="0.78680555555555598" bottom="0.78680555555555598" header="0.51180555555555596" footer="0.51180555555555596"/>
  <pageSetup paperSize="9" scale="8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1"/>
  <sheetViews>
    <sheetView view="pageBreakPreview" zoomScale="95" zoomScaleNormal="100" zoomScaleSheetLayoutView="95" workbookViewId="0">
      <selection activeCell="B14" sqref="B14"/>
    </sheetView>
  </sheetViews>
  <sheetFormatPr defaultColWidth="8" defaultRowHeight="12" x14ac:dyDescent="0.15"/>
  <cols>
    <col min="1" max="1" width="28.375" style="1" customWidth="1"/>
    <col min="2" max="2" width="12.75" style="1" customWidth="1"/>
    <col min="3" max="3" width="13.125" style="1" customWidth="1"/>
    <col min="4" max="4" width="5.875" style="1" customWidth="1"/>
    <col min="5" max="5" width="10.125" style="1"/>
    <col min="6" max="6" width="9" style="1" customWidth="1"/>
    <col min="7" max="7" width="10.25" style="1" customWidth="1"/>
    <col min="8" max="8" width="11" style="1" customWidth="1"/>
    <col min="9" max="12" width="8.75" style="1" customWidth="1"/>
    <col min="13" max="14" width="10.625" style="1" customWidth="1"/>
    <col min="15" max="17" width="8.75" style="1" customWidth="1"/>
    <col min="18" max="19" width="8" style="1"/>
    <col min="20" max="20" width="11.125" style="1" customWidth="1"/>
    <col min="21" max="21" width="9.125" style="1" customWidth="1"/>
    <col min="22" max="16384" width="8" style="1"/>
  </cols>
  <sheetData>
    <row r="1" spans="1:21" x14ac:dyDescent="0.15">
      <c r="A1" s="2"/>
      <c r="B1" s="2"/>
      <c r="C1" s="2"/>
      <c r="D1" s="2"/>
      <c r="E1" s="2"/>
      <c r="F1" s="2"/>
      <c r="G1" s="2"/>
      <c r="H1" s="2"/>
      <c r="I1" s="2"/>
      <c r="J1" s="2"/>
      <c r="K1" s="2"/>
      <c r="L1" s="2"/>
      <c r="M1" s="2"/>
      <c r="N1" s="2"/>
      <c r="O1" s="2"/>
      <c r="P1" s="2"/>
      <c r="Q1" s="2"/>
      <c r="U1" s="21"/>
    </row>
    <row r="2" spans="1:21" ht="21" x14ac:dyDescent="0.15">
      <c r="A2" s="122" t="s">
        <v>609</v>
      </c>
      <c r="B2" s="122"/>
      <c r="C2" s="122"/>
      <c r="D2" s="122"/>
      <c r="E2" s="122"/>
      <c r="F2" s="122"/>
      <c r="G2" s="122"/>
      <c r="H2" s="122"/>
      <c r="I2" s="122"/>
      <c r="J2" s="122"/>
      <c r="K2" s="122"/>
      <c r="L2" s="122"/>
      <c r="M2" s="122"/>
      <c r="N2" s="122"/>
      <c r="O2" s="122"/>
      <c r="P2" s="122"/>
      <c r="Q2" s="122"/>
      <c r="R2" s="122"/>
      <c r="S2" s="122"/>
      <c r="T2" s="122"/>
      <c r="U2" s="122"/>
    </row>
    <row r="3" spans="1:21" ht="13.5" x14ac:dyDescent="0.15">
      <c r="A3" s="3" t="s">
        <v>1</v>
      </c>
      <c r="B3" s="4"/>
      <c r="C3" s="4"/>
      <c r="D3" s="4"/>
      <c r="E3" s="4"/>
      <c r="F3" s="4"/>
      <c r="G3" s="4"/>
      <c r="H3" s="4"/>
      <c r="I3" s="4"/>
      <c r="J3" s="4"/>
      <c r="K3" s="4"/>
      <c r="L3" s="4"/>
      <c r="M3" s="4"/>
      <c r="N3" s="4"/>
      <c r="O3" s="4"/>
      <c r="P3" s="4"/>
      <c r="Q3" s="4"/>
      <c r="U3" s="22" t="s">
        <v>41</v>
      </c>
    </row>
    <row r="4" spans="1:21" ht="13.5" x14ac:dyDescent="0.15">
      <c r="A4" s="181" t="s">
        <v>610</v>
      </c>
      <c r="B4" s="179" t="s">
        <v>611</v>
      </c>
      <c r="C4" s="179" t="s">
        <v>612</v>
      </c>
      <c r="D4" s="179" t="s">
        <v>613</v>
      </c>
      <c r="E4" s="179" t="s">
        <v>614</v>
      </c>
      <c r="F4" s="179" t="s">
        <v>615</v>
      </c>
      <c r="G4" s="181" t="s">
        <v>616</v>
      </c>
      <c r="H4" s="126"/>
      <c r="I4" s="126"/>
      <c r="J4" s="126"/>
      <c r="K4" s="126"/>
      <c r="L4" s="126"/>
      <c r="M4" s="126"/>
      <c r="N4" s="126"/>
      <c r="O4" s="126"/>
      <c r="P4" s="126"/>
      <c r="Q4" s="126"/>
      <c r="R4" s="126"/>
      <c r="S4" s="126"/>
      <c r="T4" s="126"/>
      <c r="U4" s="126"/>
    </row>
    <row r="5" spans="1:21" ht="13.5" x14ac:dyDescent="0.15">
      <c r="A5" s="181"/>
      <c r="B5" s="235"/>
      <c r="C5" s="235"/>
      <c r="D5" s="235"/>
      <c r="E5" s="235"/>
      <c r="F5" s="235"/>
      <c r="G5" s="181"/>
      <c r="H5" s="231" t="s">
        <v>159</v>
      </c>
      <c r="I5" s="232"/>
      <c r="J5" s="232"/>
      <c r="K5" s="232"/>
      <c r="L5" s="232"/>
      <c r="M5" s="232"/>
      <c r="N5" s="232"/>
      <c r="O5" s="233"/>
      <c r="P5" s="236" t="s">
        <v>617</v>
      </c>
      <c r="Q5" s="181" t="s">
        <v>618</v>
      </c>
      <c r="R5" s="234" t="s">
        <v>158</v>
      </c>
      <c r="S5" s="234"/>
      <c r="T5" s="234"/>
      <c r="U5" s="234"/>
    </row>
    <row r="6" spans="1:21" ht="54" x14ac:dyDescent="0.15">
      <c r="A6" s="181"/>
      <c r="B6" s="180"/>
      <c r="C6" s="180"/>
      <c r="D6" s="180"/>
      <c r="E6" s="180"/>
      <c r="F6" s="180"/>
      <c r="G6" s="181"/>
      <c r="H6" s="16" t="s">
        <v>101</v>
      </c>
      <c r="I6" s="16" t="s">
        <v>162</v>
      </c>
      <c r="J6" s="16" t="s">
        <v>163</v>
      </c>
      <c r="K6" s="16" t="s">
        <v>164</v>
      </c>
      <c r="L6" s="16" t="s">
        <v>165</v>
      </c>
      <c r="M6" s="5" t="s">
        <v>166</v>
      </c>
      <c r="N6" s="5" t="s">
        <v>167</v>
      </c>
      <c r="O6" s="5" t="s">
        <v>168</v>
      </c>
      <c r="P6" s="237"/>
      <c r="Q6" s="181"/>
      <c r="R6" s="23" t="s">
        <v>101</v>
      </c>
      <c r="S6" s="23" t="s">
        <v>169</v>
      </c>
      <c r="T6" s="23" t="s">
        <v>170</v>
      </c>
      <c r="U6" s="23" t="s">
        <v>171</v>
      </c>
    </row>
    <row r="7" spans="1:21" ht="13.5" x14ac:dyDescent="0.15">
      <c r="A7" s="6">
        <v>1</v>
      </c>
      <c r="B7" s="6">
        <v>2</v>
      </c>
      <c r="C7" s="6">
        <v>3</v>
      </c>
      <c r="D7" s="6">
        <v>4</v>
      </c>
      <c r="E7" s="6">
        <v>5</v>
      </c>
      <c r="F7" s="6">
        <v>6</v>
      </c>
      <c r="G7" s="6">
        <v>7</v>
      </c>
      <c r="H7" s="6">
        <v>9</v>
      </c>
      <c r="I7" s="6">
        <v>10</v>
      </c>
      <c r="J7" s="6">
        <v>11</v>
      </c>
      <c r="K7" s="6">
        <v>12</v>
      </c>
      <c r="L7" s="6">
        <v>13</v>
      </c>
      <c r="M7" s="6">
        <v>14</v>
      </c>
      <c r="N7" s="6">
        <v>15</v>
      </c>
      <c r="O7" s="6">
        <v>16</v>
      </c>
      <c r="P7" s="6">
        <v>17</v>
      </c>
      <c r="Q7" s="6">
        <v>18</v>
      </c>
      <c r="R7" s="6">
        <v>19</v>
      </c>
      <c r="S7" s="6">
        <v>20</v>
      </c>
      <c r="T7" s="6">
        <v>21</v>
      </c>
      <c r="U7" s="6">
        <v>22</v>
      </c>
    </row>
    <row r="8" spans="1:21" ht="27" customHeight="1" x14ac:dyDescent="0.15">
      <c r="A8" s="238" t="s">
        <v>631</v>
      </c>
      <c r="B8" s="239"/>
      <c r="C8" s="112"/>
      <c r="D8" s="112"/>
      <c r="E8" s="240">
        <f>SUM(E9:E15)</f>
        <v>7</v>
      </c>
      <c r="F8" s="240"/>
      <c r="G8" s="240"/>
      <c r="H8" s="240">
        <f t="shared" ref="G8:U8" si="0">SUM(H9:H15)</f>
        <v>16.000000000000004</v>
      </c>
      <c r="I8" s="240">
        <f t="shared" si="0"/>
        <v>16.000000000000004</v>
      </c>
      <c r="J8" s="240"/>
      <c r="K8" s="240"/>
      <c r="L8" s="240"/>
      <c r="M8" s="240"/>
      <c r="N8" s="240"/>
      <c r="O8" s="240"/>
      <c r="P8" s="240"/>
      <c r="Q8" s="240"/>
      <c r="R8" s="240"/>
      <c r="S8" s="240"/>
      <c r="T8" s="240"/>
      <c r="U8" s="240"/>
    </row>
    <row r="9" spans="1:21" ht="24" customHeight="1" x14ac:dyDescent="0.15">
      <c r="A9" s="7" t="s">
        <v>619</v>
      </c>
      <c r="B9" s="8" t="s">
        <v>374</v>
      </c>
      <c r="C9" s="9" t="s">
        <v>620</v>
      </c>
      <c r="D9" s="10" t="s">
        <v>621</v>
      </c>
      <c r="E9" s="11">
        <v>1</v>
      </c>
      <c r="F9" s="12"/>
      <c r="G9" s="10" t="s">
        <v>92</v>
      </c>
      <c r="H9" s="17">
        <v>2.5</v>
      </c>
      <c r="I9" s="18">
        <v>2.5</v>
      </c>
      <c r="J9" s="19"/>
      <c r="K9" s="19"/>
      <c r="L9" s="19"/>
      <c r="M9" s="19"/>
      <c r="N9" s="19"/>
      <c r="O9" s="19"/>
      <c r="P9" s="19"/>
      <c r="Q9" s="19"/>
      <c r="R9" s="13"/>
      <c r="S9" s="13"/>
      <c r="T9" s="13"/>
      <c r="U9" s="13"/>
    </row>
    <row r="10" spans="1:21" ht="20.100000000000001" customHeight="1" x14ac:dyDescent="0.15">
      <c r="A10" s="7" t="s">
        <v>619</v>
      </c>
      <c r="B10" s="8" t="s">
        <v>374</v>
      </c>
      <c r="C10" s="9" t="s">
        <v>622</v>
      </c>
      <c r="D10" s="241" t="s">
        <v>623</v>
      </c>
      <c r="E10" s="11">
        <v>1</v>
      </c>
      <c r="F10" s="30"/>
      <c r="G10" s="10" t="s">
        <v>92</v>
      </c>
      <c r="H10" s="242">
        <v>4.7</v>
      </c>
      <c r="I10" s="18">
        <v>4.7</v>
      </c>
      <c r="J10" s="13"/>
      <c r="K10" s="13"/>
      <c r="L10" s="13"/>
      <c r="M10" s="13"/>
      <c r="N10" s="13"/>
      <c r="O10" s="13"/>
      <c r="P10" s="13"/>
      <c r="Q10" s="13"/>
      <c r="R10" s="13"/>
      <c r="S10" s="13"/>
      <c r="T10" s="13"/>
      <c r="U10" s="13"/>
    </row>
    <row r="11" spans="1:21" ht="20.100000000000001" customHeight="1" x14ac:dyDescent="0.15">
      <c r="A11" s="7" t="s">
        <v>619</v>
      </c>
      <c r="B11" s="8" t="s">
        <v>374</v>
      </c>
      <c r="C11" s="9" t="s">
        <v>624</v>
      </c>
      <c r="D11" s="241" t="s">
        <v>623</v>
      </c>
      <c r="E11" s="11">
        <v>1</v>
      </c>
      <c r="F11" s="243"/>
      <c r="G11" s="10" t="s">
        <v>92</v>
      </c>
      <c r="H11" s="242">
        <f>5.3-0.07</f>
        <v>5.2299999999999995</v>
      </c>
      <c r="I11" s="242">
        <f>5.3-0.07</f>
        <v>5.2299999999999995</v>
      </c>
      <c r="J11" s="13"/>
      <c r="K11" s="13"/>
      <c r="L11" s="13"/>
      <c r="M11" s="13"/>
      <c r="N11" s="13"/>
      <c r="O11" s="13"/>
      <c r="P11" s="13"/>
      <c r="Q11" s="13"/>
      <c r="R11" s="13"/>
      <c r="S11" s="13"/>
      <c r="T11" s="13"/>
      <c r="U11" s="13"/>
    </row>
    <row r="12" spans="1:21" ht="20.100000000000001" customHeight="1" x14ac:dyDescent="0.15">
      <c r="A12" s="7" t="s">
        <v>619</v>
      </c>
      <c r="B12" s="8" t="s">
        <v>374</v>
      </c>
      <c r="C12" s="9" t="s">
        <v>625</v>
      </c>
      <c r="D12" s="241" t="s">
        <v>621</v>
      </c>
      <c r="E12" s="11">
        <v>1</v>
      </c>
      <c r="F12" s="243"/>
      <c r="G12" s="10" t="s">
        <v>92</v>
      </c>
      <c r="H12" s="242">
        <v>0.05</v>
      </c>
      <c r="I12" s="18">
        <v>0.05</v>
      </c>
      <c r="J12" s="13"/>
      <c r="K12" s="13"/>
      <c r="L12" s="13"/>
      <c r="M12" s="13"/>
      <c r="N12" s="13"/>
      <c r="O12" s="13"/>
      <c r="P12" s="13"/>
      <c r="Q12" s="13"/>
      <c r="R12" s="13"/>
      <c r="S12" s="13"/>
      <c r="T12" s="13"/>
      <c r="U12" s="13"/>
    </row>
    <row r="13" spans="1:21" ht="20.100000000000001" customHeight="1" x14ac:dyDescent="0.15">
      <c r="A13" s="7" t="s">
        <v>619</v>
      </c>
      <c r="B13" s="8" t="s">
        <v>374</v>
      </c>
      <c r="C13" s="9" t="s">
        <v>626</v>
      </c>
      <c r="D13" s="241" t="s">
        <v>627</v>
      </c>
      <c r="E13" s="11">
        <v>1</v>
      </c>
      <c r="F13" s="243"/>
      <c r="G13" s="10" t="s">
        <v>92</v>
      </c>
      <c r="H13" s="242">
        <v>0.96</v>
      </c>
      <c r="I13" s="18">
        <v>0.96</v>
      </c>
      <c r="J13" s="13"/>
      <c r="K13" s="13"/>
      <c r="L13" s="13"/>
      <c r="M13" s="13"/>
      <c r="N13" s="13"/>
      <c r="O13" s="13"/>
      <c r="P13" s="13"/>
      <c r="Q13" s="13"/>
      <c r="R13" s="13"/>
      <c r="S13" s="13"/>
      <c r="T13" s="13"/>
      <c r="U13" s="13"/>
    </row>
    <row r="14" spans="1:21" ht="20.100000000000001" customHeight="1" x14ac:dyDescent="0.15">
      <c r="A14" s="7" t="s">
        <v>619</v>
      </c>
      <c r="B14" s="8" t="s">
        <v>374</v>
      </c>
      <c r="C14" s="9" t="s">
        <v>628</v>
      </c>
      <c r="D14" s="241" t="s">
        <v>629</v>
      </c>
      <c r="E14" s="11">
        <v>1</v>
      </c>
      <c r="F14" s="243"/>
      <c r="G14" s="10" t="s">
        <v>92</v>
      </c>
      <c r="H14" s="242">
        <v>0.96</v>
      </c>
      <c r="I14" s="242">
        <v>0.96</v>
      </c>
      <c r="J14" s="13"/>
      <c r="K14" s="13"/>
      <c r="L14" s="13"/>
      <c r="M14" s="13"/>
      <c r="N14" s="13"/>
      <c r="O14" s="13"/>
      <c r="P14" s="13"/>
      <c r="Q14" s="13"/>
      <c r="R14" s="13"/>
      <c r="S14" s="13"/>
      <c r="T14" s="13"/>
      <c r="U14" s="13"/>
    </row>
    <row r="15" spans="1:21" ht="20.100000000000001" customHeight="1" x14ac:dyDescent="0.15">
      <c r="A15" s="7" t="s">
        <v>619</v>
      </c>
      <c r="B15" s="8" t="s">
        <v>374</v>
      </c>
      <c r="C15" s="9" t="s">
        <v>630</v>
      </c>
      <c r="D15" s="241" t="s">
        <v>629</v>
      </c>
      <c r="E15" s="11">
        <v>1</v>
      </c>
      <c r="F15" s="243"/>
      <c r="G15" s="10" t="s">
        <v>92</v>
      </c>
      <c r="H15" s="242">
        <v>1.6</v>
      </c>
      <c r="I15" s="18">
        <v>1.6</v>
      </c>
      <c r="J15" s="13"/>
      <c r="K15" s="13"/>
      <c r="L15" s="13"/>
      <c r="M15" s="13"/>
      <c r="N15" s="13"/>
      <c r="O15" s="13"/>
      <c r="P15" s="13"/>
      <c r="Q15" s="13"/>
      <c r="R15" s="13"/>
      <c r="S15" s="13"/>
      <c r="T15" s="13"/>
      <c r="U15" s="13"/>
    </row>
    <row r="16" spans="1:21" x14ac:dyDescent="0.15">
      <c r="A16" s="13"/>
      <c r="B16" s="13"/>
      <c r="C16" s="13"/>
      <c r="D16" s="13"/>
      <c r="E16" s="13"/>
      <c r="F16" s="14"/>
      <c r="G16" s="14"/>
      <c r="H16" s="20"/>
      <c r="I16" s="15"/>
      <c r="J16" s="13"/>
      <c r="K16" s="13"/>
      <c r="L16" s="13"/>
      <c r="M16" s="13"/>
      <c r="N16" s="13"/>
      <c r="O16" s="13"/>
      <c r="P16" s="13"/>
      <c r="Q16" s="13"/>
      <c r="R16" s="13"/>
      <c r="S16" s="13"/>
      <c r="T16" s="13"/>
      <c r="U16" s="13"/>
    </row>
    <row r="17" spans="1:21" x14ac:dyDescent="0.15">
      <c r="A17" s="13"/>
      <c r="B17" s="13"/>
      <c r="C17" s="13"/>
      <c r="D17" s="13"/>
      <c r="E17" s="13"/>
      <c r="F17" s="14"/>
      <c r="G17" s="14"/>
      <c r="H17" s="13"/>
      <c r="I17" s="13"/>
      <c r="J17" s="13"/>
      <c r="K17" s="13"/>
      <c r="L17" s="13"/>
      <c r="M17" s="13"/>
      <c r="N17" s="13"/>
      <c r="O17" s="13"/>
      <c r="P17" s="13"/>
      <c r="Q17" s="13"/>
      <c r="R17" s="13"/>
      <c r="S17" s="13"/>
      <c r="T17" s="13"/>
      <c r="U17" s="13"/>
    </row>
    <row r="18" spans="1:21" x14ac:dyDescent="0.15">
      <c r="A18" s="13"/>
      <c r="B18" s="13"/>
      <c r="C18" s="13"/>
      <c r="D18" s="13"/>
      <c r="E18" s="13"/>
      <c r="F18" s="14"/>
      <c r="G18" s="14"/>
      <c r="H18" s="13"/>
      <c r="I18" s="13"/>
      <c r="J18" s="13"/>
      <c r="K18" s="13"/>
      <c r="L18" s="13"/>
      <c r="M18" s="13"/>
      <c r="N18" s="13"/>
      <c r="O18" s="13"/>
      <c r="P18" s="13"/>
      <c r="Q18" s="13"/>
      <c r="R18" s="13"/>
      <c r="S18" s="13"/>
      <c r="T18" s="13"/>
      <c r="U18" s="13"/>
    </row>
    <row r="19" spans="1:21" x14ac:dyDescent="0.15">
      <c r="A19" s="13"/>
      <c r="B19" s="13"/>
      <c r="C19" s="13"/>
      <c r="D19" s="13"/>
      <c r="E19" s="13"/>
      <c r="F19" s="14"/>
      <c r="G19" s="14"/>
      <c r="H19" s="13"/>
      <c r="I19" s="13"/>
      <c r="J19" s="13"/>
      <c r="K19" s="13"/>
      <c r="L19" s="13"/>
      <c r="M19" s="13"/>
      <c r="N19" s="13"/>
      <c r="O19" s="13"/>
      <c r="P19" s="13"/>
      <c r="Q19" s="13"/>
      <c r="R19" s="13"/>
      <c r="S19" s="13"/>
      <c r="T19" s="13"/>
      <c r="U19" s="13"/>
    </row>
    <row r="21" spans="1:21" x14ac:dyDescent="0.15">
      <c r="A21" s="124"/>
      <c r="B21" s="124"/>
      <c r="C21" s="124"/>
      <c r="D21" s="124"/>
    </row>
  </sheetData>
  <mergeCells count="15">
    <mergeCell ref="A2:U2"/>
    <mergeCell ref="H4:U4"/>
    <mergeCell ref="H5:O5"/>
    <mergeCell ref="R5:U5"/>
    <mergeCell ref="A21:D21"/>
    <mergeCell ref="A4:A6"/>
    <mergeCell ref="B4:B6"/>
    <mergeCell ref="C4:C6"/>
    <mergeCell ref="D4:D6"/>
    <mergeCell ref="E4:E6"/>
    <mergeCell ref="F4:F6"/>
    <mergeCell ref="G4:G6"/>
    <mergeCell ref="P5:P6"/>
    <mergeCell ref="Q5:Q6"/>
    <mergeCell ref="A8:B8"/>
  </mergeCells>
  <phoneticPr fontId="26" type="noConversion"/>
  <printOptions horizontalCentered="1"/>
  <pageMargins left="0.55069444444444404" right="0.55069444444444404" top="0.78680555555555598" bottom="0.78680555555555598" header="0.51180555555555596" footer="0.51180555555555596"/>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95" zoomScaleNormal="100" zoomScaleSheetLayoutView="95" workbookViewId="0">
      <selection activeCell="A19" sqref="A19"/>
    </sheetView>
  </sheetViews>
  <sheetFormatPr defaultColWidth="9" defaultRowHeight="13.5" x14ac:dyDescent="0.15"/>
  <cols>
    <col min="1" max="1" width="28.375" customWidth="1"/>
    <col min="2" max="2" width="38.875" customWidth="1"/>
  </cols>
  <sheetData>
    <row r="1" spans="1:2" ht="20.100000000000001" customHeight="1" x14ac:dyDescent="0.15">
      <c r="A1" s="125"/>
      <c r="B1" s="125"/>
    </row>
    <row r="2" spans="1:2" ht="39.950000000000003" customHeight="1" x14ac:dyDescent="0.15">
      <c r="A2" s="122" t="s">
        <v>40</v>
      </c>
      <c r="B2" s="122"/>
    </row>
    <row r="3" spans="1:2" s="1" customFormat="1" ht="39" customHeight="1" x14ac:dyDescent="0.15">
      <c r="A3" s="3" t="s">
        <v>1</v>
      </c>
      <c r="B3" s="21" t="s">
        <v>41</v>
      </c>
    </row>
    <row r="4" spans="1:2" s="1" customFormat="1" ht="27" customHeight="1" x14ac:dyDescent="0.15">
      <c r="A4" s="126" t="s">
        <v>5</v>
      </c>
      <c r="B4" s="126" t="s">
        <v>6</v>
      </c>
    </row>
    <row r="5" spans="1:2" s="1" customFormat="1" ht="27" customHeight="1" x14ac:dyDescent="0.15">
      <c r="A5" s="126"/>
      <c r="B5" s="126"/>
    </row>
    <row r="6" spans="1:2" s="1" customFormat="1" ht="32.1" customHeight="1" x14ac:dyDescent="0.15">
      <c r="A6" s="113" t="s">
        <v>42</v>
      </c>
      <c r="B6" s="107">
        <v>2244.6799999999998</v>
      </c>
    </row>
    <row r="7" spans="1:2" s="1" customFormat="1" ht="32.1" customHeight="1" x14ac:dyDescent="0.15">
      <c r="A7" s="114" t="s">
        <v>43</v>
      </c>
      <c r="B7" s="107"/>
    </row>
    <row r="8" spans="1:2" s="1" customFormat="1" ht="24" customHeight="1" x14ac:dyDescent="0.15">
      <c r="A8" s="114" t="s">
        <v>44</v>
      </c>
      <c r="B8" s="107">
        <v>4</v>
      </c>
    </row>
    <row r="9" spans="1:2" s="1" customFormat="1" ht="32.1" customHeight="1" x14ac:dyDescent="0.15">
      <c r="A9" s="114" t="s">
        <v>45</v>
      </c>
      <c r="B9" s="107"/>
    </row>
    <row r="10" spans="1:2" s="1" customFormat="1" ht="32.1" customHeight="1" x14ac:dyDescent="0.15">
      <c r="A10" s="114" t="s">
        <v>46</v>
      </c>
      <c r="B10" s="107"/>
    </row>
    <row r="11" spans="1:2" s="1" customFormat="1" ht="32.1" customHeight="1" x14ac:dyDescent="0.15">
      <c r="A11" s="114" t="s">
        <v>47</v>
      </c>
      <c r="B11" s="107"/>
    </row>
    <row r="12" spans="1:2" s="1" customFormat="1" ht="32.1" customHeight="1" x14ac:dyDescent="0.15">
      <c r="A12" s="114" t="s">
        <v>48</v>
      </c>
      <c r="B12" s="107"/>
    </row>
    <row r="13" spans="1:2" s="1" customFormat="1" ht="32.1" customHeight="1" x14ac:dyDescent="0.15">
      <c r="A13" s="73"/>
      <c r="B13" s="107"/>
    </row>
    <row r="14" spans="1:2" s="1" customFormat="1" ht="32.1" customHeight="1" x14ac:dyDescent="0.15">
      <c r="A14" s="112" t="s">
        <v>38</v>
      </c>
      <c r="B14" s="105">
        <f>SUM(B6:B13)</f>
        <v>2248.6799999999998</v>
      </c>
    </row>
  </sheetData>
  <mergeCells count="4">
    <mergeCell ref="A1:B1"/>
    <mergeCell ref="A2:B2"/>
    <mergeCell ref="A4:A5"/>
    <mergeCell ref="B4:B5"/>
  </mergeCells>
  <phoneticPr fontId="26" type="noConversion"/>
  <printOptions horizontalCentered="1"/>
  <pageMargins left="0.39305555555555599" right="0.39305555555555599" top="0.74791666666666701" bottom="0.74791666666666701" header="0.31458333333333299" footer="0.31458333333333299"/>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30"/>
  <sheetViews>
    <sheetView view="pageBreakPreview" zoomScale="95" zoomScaleNormal="100" zoomScaleSheetLayoutView="95" workbookViewId="0">
      <selection activeCell="A19" sqref="A19"/>
    </sheetView>
  </sheetViews>
  <sheetFormatPr defaultColWidth="8" defaultRowHeight="14.25" customHeight="1" x14ac:dyDescent="0.15"/>
  <cols>
    <col min="1" max="1" width="28.375" style="1" customWidth="1"/>
    <col min="2" max="2" width="43.125" style="1" customWidth="1"/>
    <col min="3" max="16377" width="8" style="1"/>
  </cols>
  <sheetData>
    <row r="1" spans="1:2" s="1" customFormat="1" ht="12" x14ac:dyDescent="0.15">
      <c r="A1" s="2"/>
    </row>
    <row r="2" spans="1:2" s="1" customFormat="1" ht="51.95" customHeight="1" x14ac:dyDescent="0.15">
      <c r="A2" s="122" t="s">
        <v>49</v>
      </c>
      <c r="B2" s="122"/>
    </row>
    <row r="3" spans="1:2" s="1" customFormat="1" ht="24" customHeight="1" x14ac:dyDescent="0.15">
      <c r="A3" s="3" t="s">
        <v>1</v>
      </c>
      <c r="B3" s="21" t="s">
        <v>2</v>
      </c>
    </row>
    <row r="4" spans="1:2" s="1" customFormat="1" ht="24" customHeight="1" x14ac:dyDescent="0.15">
      <c r="A4" s="126" t="s">
        <v>7</v>
      </c>
      <c r="B4" s="126" t="s">
        <v>6</v>
      </c>
    </row>
    <row r="5" spans="1:2" s="1" customFormat="1" ht="24" customHeight="1" x14ac:dyDescent="0.15">
      <c r="A5" s="126"/>
      <c r="B5" s="126"/>
    </row>
    <row r="6" spans="1:2" s="1" customFormat="1" ht="24" customHeight="1" x14ac:dyDescent="0.15">
      <c r="A6" s="108" t="s">
        <v>9</v>
      </c>
      <c r="B6" s="107"/>
    </row>
    <row r="7" spans="1:2" s="1" customFormat="1" ht="24" customHeight="1" x14ac:dyDescent="0.15">
      <c r="A7" s="108" t="s">
        <v>11</v>
      </c>
      <c r="B7" s="107"/>
    </row>
    <row r="8" spans="1:2" s="1" customFormat="1" ht="24" customHeight="1" x14ac:dyDescent="0.15">
      <c r="A8" s="108" t="s">
        <v>13</v>
      </c>
      <c r="B8" s="107"/>
    </row>
    <row r="9" spans="1:2" s="1" customFormat="1" ht="24" customHeight="1" x14ac:dyDescent="0.15">
      <c r="A9" s="108" t="s">
        <v>15</v>
      </c>
      <c r="B9" s="107"/>
    </row>
    <row r="10" spans="1:2" s="1" customFormat="1" ht="24" customHeight="1" x14ac:dyDescent="0.15">
      <c r="A10" s="108" t="s">
        <v>17</v>
      </c>
      <c r="B10" s="107"/>
    </row>
    <row r="11" spans="1:2" s="1" customFormat="1" ht="24" customHeight="1" x14ac:dyDescent="0.15">
      <c r="A11" s="108" t="s">
        <v>19</v>
      </c>
      <c r="B11" s="107"/>
    </row>
    <row r="12" spans="1:2" s="1" customFormat="1" ht="24" customHeight="1" x14ac:dyDescent="0.15">
      <c r="A12" s="108" t="s">
        <v>21</v>
      </c>
      <c r="B12" s="109">
        <v>1932.68</v>
      </c>
    </row>
    <row r="13" spans="1:2" s="1" customFormat="1" ht="24" customHeight="1" x14ac:dyDescent="0.15">
      <c r="A13" s="108" t="s">
        <v>22</v>
      </c>
      <c r="B13" s="109">
        <v>200.69</v>
      </c>
    </row>
    <row r="14" spans="1:2" s="1" customFormat="1" ht="24" customHeight="1" x14ac:dyDescent="0.15">
      <c r="A14" s="108" t="s">
        <v>23</v>
      </c>
      <c r="B14" s="109">
        <v>115.31</v>
      </c>
    </row>
    <row r="15" spans="1:2" s="1" customFormat="1" ht="24" customHeight="1" x14ac:dyDescent="0.15">
      <c r="A15" s="108" t="s">
        <v>24</v>
      </c>
      <c r="B15" s="107"/>
    </row>
    <row r="16" spans="1:2" s="1" customFormat="1" ht="24" customHeight="1" x14ac:dyDescent="0.15">
      <c r="A16" s="108" t="s">
        <v>25</v>
      </c>
      <c r="B16" s="107"/>
    </row>
    <row r="17" spans="1:2" s="1" customFormat="1" ht="24" customHeight="1" x14ac:dyDescent="0.15">
      <c r="A17" s="108" t="s">
        <v>26</v>
      </c>
      <c r="B17" s="107"/>
    </row>
    <row r="18" spans="1:2" s="1" customFormat="1" ht="24" customHeight="1" x14ac:dyDescent="0.15">
      <c r="A18" s="108" t="s">
        <v>27</v>
      </c>
      <c r="B18" s="107"/>
    </row>
    <row r="19" spans="1:2" s="1" customFormat="1" ht="24" customHeight="1" x14ac:dyDescent="0.15">
      <c r="A19" s="104" t="s">
        <v>28</v>
      </c>
      <c r="B19" s="107"/>
    </row>
    <row r="20" spans="1:2" s="1" customFormat="1" ht="24" customHeight="1" x14ac:dyDescent="0.15">
      <c r="A20" s="104" t="s">
        <v>29</v>
      </c>
      <c r="B20" s="107"/>
    </row>
    <row r="21" spans="1:2" s="1" customFormat="1" ht="24" customHeight="1" x14ac:dyDescent="0.15">
      <c r="A21" s="104" t="s">
        <v>30</v>
      </c>
      <c r="B21" s="107"/>
    </row>
    <row r="22" spans="1:2" s="1" customFormat="1" ht="24" customHeight="1" x14ac:dyDescent="0.15">
      <c r="A22" s="104" t="s">
        <v>31</v>
      </c>
      <c r="B22" s="107"/>
    </row>
    <row r="23" spans="1:2" s="1" customFormat="1" ht="24" customHeight="1" x14ac:dyDescent="0.15">
      <c r="A23" s="104" t="s">
        <v>32</v>
      </c>
      <c r="B23" s="107"/>
    </row>
    <row r="24" spans="1:2" s="1" customFormat="1" ht="24" customHeight="1" x14ac:dyDescent="0.15">
      <c r="A24" s="104" t="s">
        <v>33</v>
      </c>
      <c r="B24" s="107"/>
    </row>
    <row r="25" spans="1:2" s="1" customFormat="1" ht="24" customHeight="1" x14ac:dyDescent="0.15">
      <c r="A25" s="104" t="s">
        <v>34</v>
      </c>
      <c r="B25" s="107"/>
    </row>
    <row r="26" spans="1:2" s="1" customFormat="1" ht="24" customHeight="1" x14ac:dyDescent="0.15">
      <c r="A26" s="104" t="s">
        <v>35</v>
      </c>
      <c r="B26" s="107"/>
    </row>
    <row r="27" spans="1:2" s="1" customFormat="1" ht="24" customHeight="1" x14ac:dyDescent="0.15">
      <c r="A27" s="104" t="s">
        <v>36</v>
      </c>
      <c r="B27" s="107"/>
    </row>
    <row r="28" spans="1:2" s="1" customFormat="1" ht="24" customHeight="1" x14ac:dyDescent="0.15">
      <c r="A28" s="104" t="s">
        <v>37</v>
      </c>
      <c r="B28" s="105"/>
    </row>
    <row r="29" spans="1:2" s="1" customFormat="1" ht="24" customHeight="1" x14ac:dyDescent="0.15">
      <c r="A29" s="112" t="s">
        <v>39</v>
      </c>
      <c r="B29" s="105">
        <f>SUM(B6:B28)</f>
        <v>2248.6799999999998</v>
      </c>
    </row>
    <row r="30" spans="1:2" s="1" customFormat="1" ht="29.25" customHeight="1" x14ac:dyDescent="0.15"/>
  </sheetData>
  <mergeCells count="3">
    <mergeCell ref="A2:B2"/>
    <mergeCell ref="A4:A5"/>
    <mergeCell ref="B4:B5"/>
  </mergeCells>
  <phoneticPr fontId="26" type="noConversion"/>
  <printOptions horizontalCentered="1"/>
  <pageMargins left="0.59027777777777801" right="0.59027777777777801" top="0.74791666666666701" bottom="0.74791666666666701" header="0.31458333333333299" footer="0.31458333333333299"/>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view="pageBreakPreview" zoomScale="95" zoomScaleNormal="100" zoomScaleSheetLayoutView="95" workbookViewId="0">
      <selection activeCell="B19" sqref="B19"/>
    </sheetView>
  </sheetViews>
  <sheetFormatPr defaultColWidth="8" defaultRowHeight="14.25" customHeight="1" x14ac:dyDescent="0.15"/>
  <cols>
    <col min="1" max="1" width="28.375" style="24" customWidth="1"/>
    <col min="2" max="2" width="40.625" style="24" customWidth="1"/>
    <col min="3" max="3" width="53.625" style="24" customWidth="1"/>
    <col min="4" max="4" width="40.625" style="24" customWidth="1"/>
    <col min="5" max="16384" width="8" style="24"/>
  </cols>
  <sheetData>
    <row r="1" spans="1:4" ht="12" x14ac:dyDescent="0.15">
      <c r="A1" s="102"/>
      <c r="B1" s="102"/>
      <c r="C1" s="102"/>
    </row>
    <row r="2" spans="1:4" ht="33" customHeight="1" x14ac:dyDescent="0.15">
      <c r="A2" s="122" t="s">
        <v>50</v>
      </c>
      <c r="B2" s="122"/>
      <c r="C2" s="122"/>
      <c r="D2" s="122"/>
    </row>
    <row r="3" spans="1:4" ht="19.5" customHeight="1" x14ac:dyDescent="0.15">
      <c r="A3" s="3" t="s">
        <v>1</v>
      </c>
      <c r="B3" s="103"/>
      <c r="C3" s="103"/>
      <c r="D3" s="21" t="s">
        <v>2</v>
      </c>
    </row>
    <row r="4" spans="1:4" ht="26.1" customHeight="1" x14ac:dyDescent="0.15">
      <c r="A4" s="123" t="s">
        <v>3</v>
      </c>
      <c r="B4" s="123"/>
      <c r="C4" s="123" t="s">
        <v>4</v>
      </c>
      <c r="D4" s="123"/>
    </row>
    <row r="5" spans="1:4" ht="26.1" customHeight="1" x14ac:dyDescent="0.15">
      <c r="A5" s="123" t="s">
        <v>5</v>
      </c>
      <c r="B5" s="127" t="s">
        <v>6</v>
      </c>
      <c r="C5" s="123" t="s">
        <v>51</v>
      </c>
      <c r="D5" s="127" t="s">
        <v>6</v>
      </c>
    </row>
    <row r="6" spans="1:4" ht="26.1" customHeight="1" x14ac:dyDescent="0.15">
      <c r="A6" s="123"/>
      <c r="B6" s="127"/>
      <c r="C6" s="123"/>
      <c r="D6" s="127"/>
    </row>
    <row r="7" spans="1:4" ht="26.1" customHeight="1" x14ac:dyDescent="0.15">
      <c r="A7" s="104" t="s">
        <v>52</v>
      </c>
      <c r="B7" s="105">
        <v>2248.6799999999998</v>
      </c>
      <c r="C7" s="63" t="s">
        <v>53</v>
      </c>
      <c r="D7" s="106">
        <f>D14+D15+D16</f>
        <v>2248.6799999999998</v>
      </c>
    </row>
    <row r="8" spans="1:4" ht="24" customHeight="1" x14ac:dyDescent="0.15">
      <c r="A8" s="104" t="s">
        <v>54</v>
      </c>
      <c r="B8" s="107">
        <v>2244.6799999999998</v>
      </c>
      <c r="C8" s="108" t="s">
        <v>55</v>
      </c>
      <c r="D8" s="107"/>
    </row>
    <row r="9" spans="1:4" ht="26.1" customHeight="1" x14ac:dyDescent="0.15">
      <c r="A9" s="104" t="s">
        <v>56</v>
      </c>
      <c r="B9" s="107">
        <v>2244.6799999999998</v>
      </c>
      <c r="C9" s="108" t="s">
        <v>57</v>
      </c>
      <c r="D9" s="107"/>
    </row>
    <row r="10" spans="1:4" ht="26.1" customHeight="1" x14ac:dyDescent="0.15">
      <c r="A10" s="104" t="s">
        <v>58</v>
      </c>
      <c r="B10" s="107"/>
      <c r="C10" s="108" t="s">
        <v>59</v>
      </c>
      <c r="D10" s="107"/>
    </row>
    <row r="11" spans="1:4" ht="26.1" customHeight="1" x14ac:dyDescent="0.15">
      <c r="A11" s="104" t="s">
        <v>60</v>
      </c>
      <c r="B11" s="107"/>
      <c r="C11" s="108" t="s">
        <v>61</v>
      </c>
      <c r="D11" s="107"/>
    </row>
    <row r="12" spans="1:4" ht="26.1" customHeight="1" x14ac:dyDescent="0.15">
      <c r="A12" s="104" t="s">
        <v>62</v>
      </c>
      <c r="B12" s="107"/>
      <c r="C12" s="108" t="s">
        <v>63</v>
      </c>
      <c r="D12" s="107"/>
    </row>
    <row r="13" spans="1:4" ht="26.1" customHeight="1" x14ac:dyDescent="0.15">
      <c r="A13" s="104" t="s">
        <v>64</v>
      </c>
      <c r="B13" s="107"/>
      <c r="C13" s="108" t="s">
        <v>65</v>
      </c>
      <c r="D13" s="107"/>
    </row>
    <row r="14" spans="1:4" ht="26.1" customHeight="1" x14ac:dyDescent="0.15">
      <c r="A14" s="104" t="s">
        <v>66</v>
      </c>
      <c r="B14" s="107">
        <v>4</v>
      </c>
      <c r="C14" s="108" t="s">
        <v>67</v>
      </c>
      <c r="D14" s="109">
        <v>1932.68</v>
      </c>
    </row>
    <row r="15" spans="1:4" ht="26.1" customHeight="1" x14ac:dyDescent="0.15">
      <c r="A15" s="104" t="s">
        <v>68</v>
      </c>
      <c r="B15" s="63"/>
      <c r="C15" s="108" t="s">
        <v>69</v>
      </c>
      <c r="D15" s="109">
        <v>200.69</v>
      </c>
    </row>
    <row r="16" spans="1:4" ht="26.1" customHeight="1" x14ac:dyDescent="0.15">
      <c r="A16" s="104" t="s">
        <v>70</v>
      </c>
      <c r="B16" s="107"/>
      <c r="C16" s="108" t="s">
        <v>71</v>
      </c>
      <c r="D16" s="109">
        <v>115.31</v>
      </c>
    </row>
    <row r="17" spans="1:4" ht="26.1" customHeight="1" x14ac:dyDescent="0.15">
      <c r="A17" s="104" t="s">
        <v>72</v>
      </c>
      <c r="B17" s="107"/>
      <c r="C17" s="108" t="s">
        <v>73</v>
      </c>
      <c r="D17" s="107"/>
    </row>
    <row r="18" spans="1:4" ht="26.1" customHeight="1" x14ac:dyDescent="0.15">
      <c r="A18" s="104"/>
      <c r="B18" s="107"/>
      <c r="C18" s="108" t="s">
        <v>74</v>
      </c>
      <c r="D18" s="107"/>
    </row>
    <row r="19" spans="1:4" ht="26.1" customHeight="1" x14ac:dyDescent="0.15">
      <c r="A19" s="104"/>
      <c r="B19" s="107"/>
      <c r="C19" s="108" t="s">
        <v>75</v>
      </c>
      <c r="D19" s="107"/>
    </row>
    <row r="20" spans="1:4" ht="26.1" customHeight="1" x14ac:dyDescent="0.15">
      <c r="A20" s="104"/>
      <c r="B20" s="107"/>
      <c r="C20" s="108" t="s">
        <v>76</v>
      </c>
      <c r="D20" s="107"/>
    </row>
    <row r="21" spans="1:4" ht="26.1" customHeight="1" x14ac:dyDescent="0.15">
      <c r="A21" s="104"/>
      <c r="B21" s="107"/>
      <c r="C21" s="104" t="s">
        <v>77</v>
      </c>
      <c r="D21" s="107"/>
    </row>
    <row r="22" spans="1:4" ht="26.1" customHeight="1" x14ac:dyDescent="0.15">
      <c r="A22" s="104"/>
      <c r="B22" s="110"/>
      <c r="C22" s="104" t="s">
        <v>78</v>
      </c>
      <c r="D22" s="107"/>
    </row>
    <row r="23" spans="1:4" ht="26.1" customHeight="1" x14ac:dyDescent="0.15">
      <c r="A23" s="104"/>
      <c r="B23" s="110"/>
      <c r="C23" s="104" t="s">
        <v>79</v>
      </c>
      <c r="D23" s="107"/>
    </row>
    <row r="24" spans="1:4" ht="26.1" customHeight="1" x14ac:dyDescent="0.15">
      <c r="A24" s="104"/>
      <c r="B24" s="110"/>
      <c r="C24" s="104" t="s">
        <v>80</v>
      </c>
      <c r="D24" s="107"/>
    </row>
    <row r="25" spans="1:4" ht="26.1" customHeight="1" x14ac:dyDescent="0.15">
      <c r="A25" s="63"/>
      <c r="B25" s="110"/>
      <c r="C25" s="104" t="s">
        <v>81</v>
      </c>
      <c r="D25" s="107"/>
    </row>
    <row r="26" spans="1:4" ht="26.1" customHeight="1" x14ac:dyDescent="0.15">
      <c r="A26" s="108"/>
      <c r="B26" s="110"/>
      <c r="C26" s="104" t="s">
        <v>82</v>
      </c>
      <c r="D26" s="107"/>
    </row>
    <row r="27" spans="1:4" ht="26.1" customHeight="1" x14ac:dyDescent="0.15">
      <c r="A27" s="63"/>
      <c r="B27" s="110"/>
      <c r="C27" s="104" t="s">
        <v>83</v>
      </c>
      <c r="D27" s="107"/>
    </row>
    <row r="28" spans="1:4" ht="26.1" customHeight="1" x14ac:dyDescent="0.15">
      <c r="A28" s="63"/>
      <c r="B28" s="110"/>
      <c r="C28" s="104" t="s">
        <v>84</v>
      </c>
      <c r="D28" s="107"/>
    </row>
    <row r="29" spans="1:4" ht="26.1" customHeight="1" x14ac:dyDescent="0.15">
      <c r="A29" s="108"/>
      <c r="B29" s="110"/>
      <c r="C29" s="104" t="s">
        <v>85</v>
      </c>
      <c r="D29" s="107"/>
    </row>
    <row r="30" spans="1:4" ht="26.1" customHeight="1" x14ac:dyDescent="0.15">
      <c r="A30" s="108"/>
      <c r="B30" s="110"/>
      <c r="C30" s="104" t="s">
        <v>86</v>
      </c>
      <c r="D30" s="107"/>
    </row>
    <row r="31" spans="1:4" ht="26.1" customHeight="1" x14ac:dyDescent="0.15">
      <c r="A31" s="108"/>
      <c r="B31" s="110"/>
      <c r="C31" s="104" t="s">
        <v>87</v>
      </c>
      <c r="D31" s="107"/>
    </row>
    <row r="32" spans="1:4" ht="26.1" customHeight="1" x14ac:dyDescent="0.15">
      <c r="A32" s="68" t="s">
        <v>38</v>
      </c>
      <c r="B32" s="111">
        <f>B7+B17</f>
        <v>2248.6799999999998</v>
      </c>
      <c r="C32" s="68" t="s">
        <v>39</v>
      </c>
      <c r="D32" s="111">
        <f>D7</f>
        <v>2248.6799999999998</v>
      </c>
    </row>
  </sheetData>
  <mergeCells count="7">
    <mergeCell ref="A2:D2"/>
    <mergeCell ref="A4:B4"/>
    <mergeCell ref="C4:D4"/>
    <mergeCell ref="A5:A6"/>
    <mergeCell ref="B5:B6"/>
    <mergeCell ref="C5:C6"/>
    <mergeCell ref="D5:D6"/>
  </mergeCells>
  <phoneticPr fontId="26" type="noConversion"/>
  <printOptions horizontalCentered="1"/>
  <pageMargins left="0.59027777777777801" right="0.59027777777777801" top="0.196527777777778" bottom="0.196527777777778" header="0.196527777777778" footer="0.196527777777778"/>
  <pageSetup paperSize="9" scale="6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8"/>
  <sheetViews>
    <sheetView view="pageBreakPreview" zoomScale="95" zoomScaleNormal="100" zoomScaleSheetLayoutView="95" workbookViewId="0">
      <selection activeCell="H25" sqref="H25"/>
    </sheetView>
  </sheetViews>
  <sheetFormatPr defaultColWidth="9" defaultRowHeight="13.5" x14ac:dyDescent="0.15"/>
  <cols>
    <col min="1" max="1" width="28.375" customWidth="1"/>
    <col min="2" max="3" width="6.75" customWidth="1"/>
    <col min="4" max="4" width="31.5" customWidth="1"/>
    <col min="5" max="5" width="9.375" customWidth="1"/>
    <col min="13" max="13" width="10.25" customWidth="1"/>
    <col min="15" max="15" width="9" style="89"/>
    <col min="17" max="17" width="12.25" customWidth="1"/>
  </cols>
  <sheetData>
    <row r="1" spans="1:28" ht="21" x14ac:dyDescent="0.15">
      <c r="A1" s="122" t="s">
        <v>88</v>
      </c>
      <c r="B1" s="122"/>
      <c r="C1" s="122"/>
      <c r="D1" s="122"/>
      <c r="E1" s="122"/>
      <c r="F1" s="122"/>
      <c r="G1" s="122"/>
      <c r="H1" s="122"/>
      <c r="I1" s="122"/>
      <c r="J1" s="122"/>
      <c r="K1" s="122"/>
      <c r="L1" s="122"/>
      <c r="M1" s="122"/>
      <c r="N1" s="122"/>
      <c r="O1" s="128"/>
      <c r="P1" s="122"/>
      <c r="Q1" s="122"/>
      <c r="R1" s="122"/>
      <c r="S1" s="122"/>
      <c r="T1" s="122"/>
      <c r="U1" s="122"/>
      <c r="V1" s="122"/>
      <c r="W1" s="122"/>
      <c r="X1" s="122"/>
      <c r="Y1" s="122"/>
      <c r="Z1" s="122"/>
      <c r="AA1" s="122"/>
      <c r="AB1" s="122"/>
    </row>
    <row r="2" spans="1:28" s="57" customFormat="1" x14ac:dyDescent="0.15">
      <c r="A2" s="77" t="s">
        <v>1</v>
      </c>
      <c r="B2" s="90"/>
      <c r="C2" s="90"/>
      <c r="D2" s="90"/>
      <c r="E2" s="90"/>
      <c r="F2" s="90"/>
      <c r="G2" s="90"/>
      <c r="H2" s="90"/>
      <c r="I2" s="90"/>
      <c r="J2" s="90"/>
      <c r="K2" s="90"/>
      <c r="L2" s="90"/>
      <c r="M2" s="90"/>
      <c r="N2" s="90"/>
      <c r="O2" s="98"/>
      <c r="P2" s="90"/>
      <c r="Q2" s="90"/>
      <c r="R2" s="90"/>
      <c r="S2" s="90"/>
      <c r="T2" s="90"/>
      <c r="U2" s="90"/>
      <c r="V2" s="90"/>
      <c r="W2" s="90"/>
      <c r="X2" s="90"/>
      <c r="Y2" s="90"/>
      <c r="Z2" s="90"/>
      <c r="AA2" s="129" t="s">
        <v>41</v>
      </c>
      <c r="AB2" s="129"/>
    </row>
    <row r="3" spans="1:28" x14ac:dyDescent="0.15">
      <c r="A3" s="130" t="s">
        <v>89</v>
      </c>
      <c r="B3" s="153"/>
      <c r="C3" s="154"/>
      <c r="D3" s="143" t="s">
        <v>90</v>
      </c>
      <c r="E3" s="130" t="s">
        <v>91</v>
      </c>
      <c r="F3" s="131"/>
      <c r="G3" s="131"/>
      <c r="H3" s="131"/>
      <c r="I3" s="131"/>
      <c r="J3" s="131"/>
      <c r="K3" s="131"/>
      <c r="L3" s="131"/>
      <c r="M3" s="131"/>
      <c r="N3" s="131"/>
      <c r="O3" s="132"/>
      <c r="P3" s="131"/>
      <c r="Q3" s="131"/>
      <c r="R3" s="131"/>
      <c r="S3" s="131"/>
      <c r="T3" s="131"/>
      <c r="U3" s="131"/>
      <c r="V3" s="131"/>
      <c r="W3" s="131"/>
      <c r="X3" s="131"/>
      <c r="Y3" s="131"/>
      <c r="Z3" s="133"/>
      <c r="AA3" s="130" t="s">
        <v>92</v>
      </c>
      <c r="AB3" s="154"/>
    </row>
    <row r="4" spans="1:28" x14ac:dyDescent="0.15">
      <c r="A4" s="155"/>
      <c r="B4" s="156"/>
      <c r="C4" s="157"/>
      <c r="D4" s="145"/>
      <c r="E4" s="130" t="s">
        <v>93</v>
      </c>
      <c r="F4" s="131"/>
      <c r="G4" s="131"/>
      <c r="H4" s="131"/>
      <c r="I4" s="131"/>
      <c r="J4" s="131"/>
      <c r="K4" s="131"/>
      <c r="L4" s="131"/>
      <c r="M4" s="131"/>
      <c r="N4" s="133"/>
      <c r="O4" s="148" t="s">
        <v>94</v>
      </c>
      <c r="P4" s="143" t="s">
        <v>95</v>
      </c>
      <c r="Q4" s="130" t="s">
        <v>96</v>
      </c>
      <c r="R4" s="131"/>
      <c r="S4" s="131"/>
      <c r="T4" s="131"/>
      <c r="U4" s="131"/>
      <c r="V4" s="131"/>
      <c r="W4" s="131"/>
      <c r="X4" s="131"/>
      <c r="Y4" s="131"/>
      <c r="Z4" s="133"/>
      <c r="AA4" s="158"/>
      <c r="AB4" s="160"/>
    </row>
    <row r="5" spans="1:28" x14ac:dyDescent="0.15">
      <c r="A5" s="158"/>
      <c r="B5" s="159"/>
      <c r="C5" s="160"/>
      <c r="D5" s="145"/>
      <c r="E5" s="143" t="s">
        <v>97</v>
      </c>
      <c r="F5" s="130" t="s">
        <v>98</v>
      </c>
      <c r="G5" s="131"/>
      <c r="H5" s="131"/>
      <c r="I5" s="133"/>
      <c r="J5" s="134" t="s">
        <v>99</v>
      </c>
      <c r="K5" s="135"/>
      <c r="L5" s="135"/>
      <c r="M5" s="136"/>
      <c r="N5" s="143" t="s">
        <v>100</v>
      </c>
      <c r="O5" s="149"/>
      <c r="P5" s="145"/>
      <c r="Q5" s="143" t="s">
        <v>97</v>
      </c>
      <c r="R5" s="130" t="s">
        <v>98</v>
      </c>
      <c r="S5" s="131"/>
      <c r="T5" s="131"/>
      <c r="U5" s="133"/>
      <c r="V5" s="130" t="s">
        <v>99</v>
      </c>
      <c r="W5" s="131"/>
      <c r="X5" s="131"/>
      <c r="Y5" s="133"/>
      <c r="Z5" s="143" t="s">
        <v>100</v>
      </c>
      <c r="AA5" s="143" t="s">
        <v>101</v>
      </c>
      <c r="AB5" s="143" t="s">
        <v>102</v>
      </c>
    </row>
    <row r="6" spans="1:28" x14ac:dyDescent="0.15">
      <c r="A6" s="143" t="s">
        <v>103</v>
      </c>
      <c r="B6" s="143" t="s">
        <v>104</v>
      </c>
      <c r="C6" s="143" t="s">
        <v>105</v>
      </c>
      <c r="D6" s="145"/>
      <c r="E6" s="145"/>
      <c r="F6" s="143" t="s">
        <v>101</v>
      </c>
      <c r="G6" s="134" t="s">
        <v>106</v>
      </c>
      <c r="H6" s="136"/>
      <c r="I6" s="146" t="s">
        <v>107</v>
      </c>
      <c r="J6" s="143" t="s">
        <v>97</v>
      </c>
      <c r="K6" s="143" t="s">
        <v>108</v>
      </c>
      <c r="L6" s="143" t="s">
        <v>109</v>
      </c>
      <c r="M6" s="143" t="s">
        <v>110</v>
      </c>
      <c r="N6" s="145"/>
      <c r="O6" s="149"/>
      <c r="P6" s="145"/>
      <c r="Q6" s="145"/>
      <c r="R6" s="151" t="s">
        <v>101</v>
      </c>
      <c r="S6" s="134" t="s">
        <v>106</v>
      </c>
      <c r="T6" s="136"/>
      <c r="U6" s="146" t="s">
        <v>107</v>
      </c>
      <c r="V6" s="151" t="s">
        <v>101</v>
      </c>
      <c r="W6" s="151" t="s">
        <v>108</v>
      </c>
      <c r="X6" s="151" t="s">
        <v>109</v>
      </c>
      <c r="Y6" s="151" t="s">
        <v>110</v>
      </c>
      <c r="Z6" s="145"/>
      <c r="AA6" s="145"/>
      <c r="AB6" s="145"/>
    </row>
    <row r="7" spans="1:28" ht="24" x14ac:dyDescent="0.15">
      <c r="A7" s="144"/>
      <c r="B7" s="144"/>
      <c r="C7" s="144"/>
      <c r="D7" s="144"/>
      <c r="E7" s="144"/>
      <c r="F7" s="144"/>
      <c r="G7" s="92" t="s">
        <v>111</v>
      </c>
      <c r="H7" s="92" t="s">
        <v>112</v>
      </c>
      <c r="I7" s="147"/>
      <c r="J7" s="144"/>
      <c r="K7" s="144"/>
      <c r="L7" s="144"/>
      <c r="M7" s="144"/>
      <c r="N7" s="144"/>
      <c r="O7" s="150"/>
      <c r="P7" s="144"/>
      <c r="Q7" s="144"/>
      <c r="R7" s="152"/>
      <c r="S7" s="92" t="s">
        <v>111</v>
      </c>
      <c r="T7" s="92" t="s">
        <v>112</v>
      </c>
      <c r="U7" s="147"/>
      <c r="V7" s="152"/>
      <c r="W7" s="152"/>
      <c r="X7" s="152"/>
      <c r="Y7" s="152"/>
      <c r="Z7" s="144"/>
      <c r="AA7" s="144"/>
      <c r="AB7" s="144"/>
    </row>
    <row r="8" spans="1:28" ht="24" customHeight="1" x14ac:dyDescent="0.15">
      <c r="A8" s="91" t="s">
        <v>113</v>
      </c>
      <c r="B8" s="91" t="s">
        <v>114</v>
      </c>
      <c r="C8" s="91" t="s">
        <v>115</v>
      </c>
      <c r="D8" s="91" t="s">
        <v>116</v>
      </c>
      <c r="E8" s="91" t="s">
        <v>117</v>
      </c>
      <c r="F8" s="91" t="s">
        <v>118</v>
      </c>
      <c r="G8" s="91" t="s">
        <v>119</v>
      </c>
      <c r="H8" s="91" t="s">
        <v>120</v>
      </c>
      <c r="I8" s="91" t="s">
        <v>121</v>
      </c>
      <c r="J8" s="91" t="s">
        <v>122</v>
      </c>
      <c r="K8" s="91" t="s">
        <v>123</v>
      </c>
      <c r="L8" s="91" t="s">
        <v>124</v>
      </c>
      <c r="M8" s="91" t="s">
        <v>125</v>
      </c>
      <c r="N8" s="91" t="s">
        <v>126</v>
      </c>
      <c r="O8" s="99" t="s">
        <v>127</v>
      </c>
      <c r="P8" s="91" t="s">
        <v>128</v>
      </c>
      <c r="Q8" s="91" t="s">
        <v>129</v>
      </c>
      <c r="R8" s="91" t="s">
        <v>130</v>
      </c>
      <c r="S8" s="91" t="s">
        <v>131</v>
      </c>
      <c r="T8" s="91" t="s">
        <v>132</v>
      </c>
      <c r="U8" s="91" t="s">
        <v>133</v>
      </c>
      <c r="V8" s="91" t="s">
        <v>134</v>
      </c>
      <c r="W8" s="91" t="s">
        <v>135</v>
      </c>
      <c r="X8" s="91" t="s">
        <v>136</v>
      </c>
      <c r="Y8" s="91" t="s">
        <v>137</v>
      </c>
      <c r="Z8" s="91" t="s">
        <v>138</v>
      </c>
      <c r="AA8" s="91" t="s">
        <v>139</v>
      </c>
      <c r="AB8" s="91" t="s">
        <v>140</v>
      </c>
    </row>
    <row r="9" spans="1:28" ht="24" customHeight="1" x14ac:dyDescent="0.15">
      <c r="A9" s="137" t="s">
        <v>97</v>
      </c>
      <c r="B9" s="138"/>
      <c r="C9" s="138"/>
      <c r="D9" s="139"/>
      <c r="E9" s="93">
        <f>E10</f>
        <v>2248.6800000000003</v>
      </c>
      <c r="F9" s="93">
        <f t="shared" ref="F9:AB9" si="0">F10</f>
        <v>1969.44</v>
      </c>
      <c r="G9" s="93">
        <f t="shared" si="0"/>
        <v>0</v>
      </c>
      <c r="H9" s="93">
        <f t="shared" si="0"/>
        <v>1633.99</v>
      </c>
      <c r="I9" s="93">
        <f t="shared" si="0"/>
        <v>335.45</v>
      </c>
      <c r="J9" s="93">
        <f t="shared" si="0"/>
        <v>276.98</v>
      </c>
      <c r="K9" s="93">
        <f t="shared" si="0"/>
        <v>3.62</v>
      </c>
      <c r="L9" s="93">
        <f t="shared" si="0"/>
        <v>26.6</v>
      </c>
      <c r="M9" s="93">
        <f t="shared" si="0"/>
        <v>0</v>
      </c>
      <c r="N9" s="93">
        <f t="shared" si="0"/>
        <v>2.2599999999999998</v>
      </c>
      <c r="O9" s="93">
        <f t="shared" si="0"/>
        <v>672.88</v>
      </c>
      <c r="P9" s="93">
        <f t="shared" si="0"/>
        <v>0</v>
      </c>
      <c r="Q9" s="93">
        <f t="shared" si="0"/>
        <v>1449.8000000000002</v>
      </c>
      <c r="R9" s="93">
        <f t="shared" si="0"/>
        <v>1346.9</v>
      </c>
      <c r="S9" s="93">
        <f t="shared" si="0"/>
        <v>0</v>
      </c>
      <c r="T9" s="93">
        <f t="shared" si="0"/>
        <v>1011.45</v>
      </c>
      <c r="U9" s="93">
        <f t="shared" si="0"/>
        <v>335.45</v>
      </c>
      <c r="V9" s="93">
        <f t="shared" si="0"/>
        <v>100.64</v>
      </c>
      <c r="W9" s="93">
        <f t="shared" si="0"/>
        <v>1.5</v>
      </c>
      <c r="X9" s="93">
        <f t="shared" si="0"/>
        <v>11.08</v>
      </c>
      <c r="Y9" s="93">
        <f t="shared" si="0"/>
        <v>0</v>
      </c>
      <c r="Z9" s="93">
        <f t="shared" si="0"/>
        <v>2.2599999999999998</v>
      </c>
      <c r="AA9" s="93">
        <f t="shared" si="0"/>
        <v>126</v>
      </c>
      <c r="AB9" s="93">
        <f t="shared" si="0"/>
        <v>126</v>
      </c>
    </row>
    <row r="10" spans="1:28" ht="24" customHeight="1" x14ac:dyDescent="0.15">
      <c r="A10" s="140" t="s">
        <v>141</v>
      </c>
      <c r="B10" s="141"/>
      <c r="C10" s="141"/>
      <c r="D10" s="142"/>
      <c r="E10" s="94">
        <f>F10+J10+N10</f>
        <v>2248.6800000000003</v>
      </c>
      <c r="F10" s="94">
        <f>H10+I10</f>
        <v>1969.44</v>
      </c>
      <c r="G10" s="94"/>
      <c r="H10" s="94">
        <v>1633.99</v>
      </c>
      <c r="I10" s="94">
        <v>335.45</v>
      </c>
      <c r="J10" s="94">
        <v>276.98</v>
      </c>
      <c r="K10" s="94">
        <v>3.62</v>
      </c>
      <c r="L10" s="94">
        <v>26.6</v>
      </c>
      <c r="M10" s="94"/>
      <c r="N10" s="94">
        <v>2.2599999999999998</v>
      </c>
      <c r="O10" s="100">
        <v>672.88</v>
      </c>
      <c r="P10" s="94"/>
      <c r="Q10" s="94">
        <f>R10+V10+Z10</f>
        <v>1449.8000000000002</v>
      </c>
      <c r="R10" s="94">
        <f>T10+U10</f>
        <v>1346.9</v>
      </c>
      <c r="S10" s="94"/>
      <c r="T10" s="94">
        <v>1011.45</v>
      </c>
      <c r="U10" s="94">
        <v>335.45</v>
      </c>
      <c r="V10" s="94">
        <v>100.64</v>
      </c>
      <c r="W10" s="94">
        <v>1.5</v>
      </c>
      <c r="X10" s="94">
        <v>11.08</v>
      </c>
      <c r="Y10" s="94"/>
      <c r="Z10" s="94">
        <v>2.2599999999999998</v>
      </c>
      <c r="AA10" s="94">
        <v>126</v>
      </c>
      <c r="AB10" s="94">
        <v>126</v>
      </c>
    </row>
    <row r="11" spans="1:28" s="26" customFormat="1" ht="24" customHeight="1" x14ac:dyDescent="0.15">
      <c r="A11" s="95" t="s">
        <v>142</v>
      </c>
      <c r="B11" s="95" t="s">
        <v>143</v>
      </c>
      <c r="C11" s="95" t="s">
        <v>144</v>
      </c>
      <c r="D11" s="95" t="s">
        <v>145</v>
      </c>
      <c r="E11" s="96">
        <f>F11+J11</f>
        <v>1930.42</v>
      </c>
      <c r="F11" s="96">
        <f>H11+I11</f>
        <v>1653.44</v>
      </c>
      <c r="G11" s="96"/>
      <c r="H11" s="96">
        <v>1633.99</v>
      </c>
      <c r="I11" s="96">
        <v>19.45</v>
      </c>
      <c r="J11" s="96">
        <v>276.98</v>
      </c>
      <c r="K11" s="96">
        <v>3.62</v>
      </c>
      <c r="L11" s="96">
        <v>26.6</v>
      </c>
      <c r="M11" s="96"/>
      <c r="N11" s="96">
        <v>2.2599999999999998</v>
      </c>
      <c r="O11" s="101">
        <v>672.88</v>
      </c>
      <c r="P11" s="96"/>
      <c r="Q11" s="96">
        <v>1449.8</v>
      </c>
      <c r="R11" s="96">
        <f>T11+U11</f>
        <v>1030.9000000000001</v>
      </c>
      <c r="S11" s="96"/>
      <c r="T11" s="96">
        <v>1011.45</v>
      </c>
      <c r="U11" s="96">
        <v>19.45</v>
      </c>
      <c r="V11" s="96">
        <v>100.64</v>
      </c>
      <c r="W11" s="96">
        <v>1.5</v>
      </c>
      <c r="X11" s="96">
        <v>11.08</v>
      </c>
      <c r="Y11" s="96"/>
      <c r="Z11" s="96">
        <v>2.2599999999999998</v>
      </c>
      <c r="AA11" s="96">
        <v>126</v>
      </c>
      <c r="AB11" s="96">
        <v>126</v>
      </c>
    </row>
    <row r="12" spans="1:28" ht="24" customHeight="1" x14ac:dyDescent="0.15">
      <c r="A12" s="97" t="s">
        <v>146</v>
      </c>
      <c r="B12" s="97" t="s">
        <v>147</v>
      </c>
      <c r="C12" s="97" t="s">
        <v>147</v>
      </c>
      <c r="D12" s="97" t="s">
        <v>148</v>
      </c>
      <c r="E12" s="94">
        <v>200.69</v>
      </c>
      <c r="F12" s="94">
        <v>200.69</v>
      </c>
      <c r="G12" s="94"/>
      <c r="H12" s="94"/>
      <c r="I12" s="94">
        <v>200.69</v>
      </c>
      <c r="J12" s="94"/>
      <c r="K12" s="94"/>
      <c r="L12" s="94"/>
      <c r="M12" s="94"/>
      <c r="N12" s="94"/>
      <c r="O12" s="100"/>
      <c r="P12" s="94"/>
      <c r="Q12" s="94"/>
      <c r="R12" s="94"/>
      <c r="S12" s="94"/>
      <c r="T12" s="94"/>
      <c r="U12" s="94">
        <v>200.69</v>
      </c>
      <c r="V12" s="94"/>
      <c r="W12" s="94"/>
      <c r="X12" s="94"/>
      <c r="Y12" s="94"/>
      <c r="Z12" s="94"/>
      <c r="AA12" s="94"/>
      <c r="AB12" s="94"/>
    </row>
    <row r="13" spans="1:28" ht="24" customHeight="1" x14ac:dyDescent="0.15">
      <c r="A13" s="97" t="s">
        <v>149</v>
      </c>
      <c r="B13" s="97" t="s">
        <v>123</v>
      </c>
      <c r="C13" s="97" t="s">
        <v>150</v>
      </c>
      <c r="D13" s="97" t="s">
        <v>151</v>
      </c>
      <c r="E13" s="94">
        <v>115.31</v>
      </c>
      <c r="F13" s="94">
        <v>115.31</v>
      </c>
      <c r="G13" s="94"/>
      <c r="H13" s="94"/>
      <c r="I13" s="94">
        <v>115.31</v>
      </c>
      <c r="J13" s="94"/>
      <c r="K13" s="94"/>
      <c r="L13" s="94"/>
      <c r="M13" s="94"/>
      <c r="N13" s="94"/>
      <c r="O13" s="100"/>
      <c r="P13" s="94"/>
      <c r="Q13" s="94"/>
      <c r="R13" s="94"/>
      <c r="S13" s="94"/>
      <c r="T13" s="94"/>
      <c r="U13" s="94">
        <v>115.31</v>
      </c>
      <c r="V13" s="94"/>
      <c r="W13" s="94"/>
      <c r="X13" s="94"/>
      <c r="Y13" s="94"/>
      <c r="Z13" s="94"/>
      <c r="AA13" s="94"/>
      <c r="AB13" s="94"/>
    </row>
    <row r="14" spans="1:28" ht="24" customHeight="1" x14ac:dyDescent="0.15">
      <c r="A14" s="97"/>
      <c r="B14" s="97"/>
      <c r="C14" s="97"/>
      <c r="D14" s="97"/>
      <c r="E14" s="94"/>
      <c r="F14" s="94"/>
      <c r="G14" s="94"/>
      <c r="H14" s="94"/>
      <c r="I14" s="94"/>
      <c r="J14" s="94"/>
      <c r="K14" s="94"/>
      <c r="L14" s="94"/>
      <c r="M14" s="94"/>
      <c r="N14" s="94"/>
      <c r="O14" s="100"/>
      <c r="P14" s="94"/>
      <c r="Q14" s="94"/>
      <c r="R14" s="94"/>
      <c r="S14" s="94"/>
      <c r="T14" s="94"/>
      <c r="U14" s="94"/>
      <c r="V14" s="94"/>
      <c r="W14" s="94"/>
      <c r="X14" s="94"/>
      <c r="Y14" s="94"/>
      <c r="Z14" s="94"/>
      <c r="AA14" s="94"/>
      <c r="AB14" s="94"/>
    </row>
    <row r="15" spans="1:28" ht="24" customHeight="1" x14ac:dyDescent="0.15">
      <c r="A15" s="97"/>
      <c r="B15" s="97"/>
      <c r="C15" s="97"/>
      <c r="D15" s="97"/>
      <c r="E15" s="94"/>
      <c r="F15" s="94"/>
      <c r="G15" s="94"/>
      <c r="H15" s="94"/>
      <c r="I15" s="94"/>
      <c r="J15" s="94"/>
      <c r="K15" s="94"/>
      <c r="L15" s="94"/>
      <c r="M15" s="94"/>
      <c r="N15" s="94"/>
      <c r="O15" s="100"/>
      <c r="P15" s="94"/>
      <c r="Q15" s="94"/>
      <c r="R15" s="94"/>
      <c r="S15" s="94"/>
      <c r="T15" s="94"/>
      <c r="U15" s="94"/>
      <c r="V15" s="94"/>
      <c r="W15" s="94"/>
      <c r="X15" s="94"/>
      <c r="Y15" s="94"/>
      <c r="Z15" s="94"/>
      <c r="AA15" s="94"/>
      <c r="AB15" s="94"/>
    </row>
    <row r="16" spans="1:28" ht="24" customHeight="1" x14ac:dyDescent="0.15">
      <c r="A16" s="97"/>
      <c r="B16" s="97"/>
      <c r="C16" s="97"/>
      <c r="D16" s="97"/>
      <c r="E16" s="94"/>
      <c r="F16" s="94"/>
      <c r="G16" s="94"/>
      <c r="H16" s="94"/>
      <c r="I16" s="94"/>
      <c r="J16" s="94"/>
      <c r="K16" s="94"/>
      <c r="L16" s="94"/>
      <c r="M16" s="94"/>
      <c r="N16" s="94"/>
      <c r="O16" s="100"/>
      <c r="P16" s="94"/>
      <c r="Q16" s="94"/>
      <c r="R16" s="94"/>
      <c r="S16" s="94"/>
      <c r="T16" s="94"/>
      <c r="U16" s="94"/>
      <c r="V16" s="94"/>
      <c r="W16" s="94"/>
      <c r="X16" s="94"/>
      <c r="Y16" s="94"/>
      <c r="Z16" s="94"/>
      <c r="AA16" s="94"/>
      <c r="AB16" s="94"/>
    </row>
    <row r="17" spans="1:28" ht="24" customHeight="1" x14ac:dyDescent="0.15">
      <c r="A17" s="97"/>
      <c r="B17" s="97"/>
      <c r="C17" s="97"/>
      <c r="D17" s="97"/>
      <c r="E17" s="94"/>
      <c r="F17" s="94"/>
      <c r="G17" s="94"/>
      <c r="H17" s="94"/>
      <c r="I17" s="94"/>
      <c r="J17" s="94"/>
      <c r="K17" s="94"/>
      <c r="L17" s="94"/>
      <c r="M17" s="94"/>
      <c r="N17" s="94"/>
      <c r="O17" s="100"/>
      <c r="P17" s="94"/>
      <c r="Q17" s="94"/>
      <c r="R17" s="94"/>
      <c r="S17" s="94"/>
      <c r="T17" s="94"/>
      <c r="U17" s="94"/>
      <c r="V17" s="94"/>
      <c r="W17" s="94"/>
      <c r="X17" s="94"/>
      <c r="Y17" s="94"/>
      <c r="Z17" s="94"/>
      <c r="AA17" s="94"/>
      <c r="AB17" s="94"/>
    </row>
    <row r="18" spans="1:28" ht="24" customHeight="1" x14ac:dyDescent="0.15">
      <c r="A18" s="97"/>
      <c r="B18" s="97"/>
      <c r="C18" s="97"/>
      <c r="D18" s="97"/>
      <c r="E18" s="94"/>
      <c r="F18" s="94"/>
      <c r="G18" s="94"/>
      <c r="H18" s="94"/>
      <c r="I18" s="94"/>
      <c r="J18" s="94"/>
      <c r="K18" s="94"/>
      <c r="L18" s="94"/>
      <c r="M18" s="94"/>
      <c r="N18" s="94"/>
      <c r="O18" s="100"/>
      <c r="P18" s="94"/>
      <c r="Q18" s="94"/>
      <c r="R18" s="94"/>
      <c r="S18" s="94"/>
      <c r="T18" s="94"/>
      <c r="U18" s="94"/>
      <c r="V18" s="94"/>
      <c r="W18" s="94"/>
      <c r="X18" s="94"/>
      <c r="Y18" s="94"/>
      <c r="Z18" s="94"/>
      <c r="AA18" s="94"/>
      <c r="AB18" s="94"/>
    </row>
    <row r="19" spans="1:28" ht="24" customHeight="1" x14ac:dyDescent="0.15">
      <c r="A19" s="97"/>
      <c r="B19" s="97"/>
      <c r="C19" s="97"/>
      <c r="D19" s="97"/>
      <c r="E19" s="94"/>
      <c r="F19" s="94"/>
      <c r="G19" s="94"/>
      <c r="H19" s="94"/>
      <c r="I19" s="94"/>
      <c r="J19" s="94"/>
      <c r="K19" s="94"/>
      <c r="L19" s="94"/>
      <c r="M19" s="94"/>
      <c r="N19" s="94"/>
      <c r="O19" s="100"/>
      <c r="P19" s="94"/>
      <c r="Q19" s="94"/>
      <c r="R19" s="94"/>
      <c r="S19" s="94"/>
      <c r="T19" s="94"/>
      <c r="U19" s="94"/>
      <c r="V19" s="94"/>
      <c r="W19" s="94"/>
      <c r="X19" s="94"/>
      <c r="Y19" s="94"/>
      <c r="Z19" s="94"/>
      <c r="AA19" s="94"/>
      <c r="AB19" s="94"/>
    </row>
    <row r="20" spans="1:28" ht="24" customHeight="1" x14ac:dyDescent="0.15">
      <c r="A20" s="94"/>
      <c r="B20" s="94"/>
      <c r="C20" s="94"/>
      <c r="D20" s="94"/>
      <c r="E20" s="94"/>
      <c r="F20" s="94"/>
      <c r="G20" s="94"/>
      <c r="H20" s="94"/>
      <c r="I20" s="94"/>
      <c r="J20" s="94"/>
      <c r="K20" s="94"/>
      <c r="L20" s="94"/>
      <c r="M20" s="94"/>
      <c r="N20" s="94"/>
      <c r="O20" s="100"/>
      <c r="P20" s="94"/>
      <c r="Q20" s="94"/>
      <c r="R20" s="94"/>
      <c r="S20" s="94"/>
      <c r="T20" s="94"/>
      <c r="U20" s="94"/>
      <c r="V20" s="94"/>
      <c r="W20" s="94"/>
      <c r="X20" s="94"/>
      <c r="Y20" s="94"/>
      <c r="Z20" s="94"/>
      <c r="AA20" s="94"/>
      <c r="AB20" s="94"/>
    </row>
    <row r="21" spans="1:28" ht="24" customHeight="1" x14ac:dyDescent="0.15">
      <c r="A21" s="94"/>
      <c r="B21" s="94"/>
      <c r="C21" s="94"/>
      <c r="D21" s="94"/>
      <c r="E21" s="94"/>
      <c r="F21" s="94"/>
      <c r="G21" s="94"/>
      <c r="H21" s="94"/>
      <c r="I21" s="94"/>
      <c r="J21" s="94"/>
      <c r="K21" s="94"/>
      <c r="L21" s="94"/>
      <c r="M21" s="94"/>
      <c r="N21" s="94"/>
      <c r="O21" s="100"/>
      <c r="P21" s="94"/>
      <c r="Q21" s="94"/>
      <c r="R21" s="94"/>
      <c r="S21" s="94"/>
      <c r="T21" s="94"/>
      <c r="U21" s="94"/>
      <c r="V21" s="94"/>
      <c r="W21" s="94"/>
      <c r="X21" s="94"/>
      <c r="Y21" s="94"/>
      <c r="Z21" s="94"/>
      <c r="AA21" s="94"/>
      <c r="AB21" s="94"/>
    </row>
    <row r="22" spans="1:28" ht="24" customHeight="1" x14ac:dyDescent="0.15">
      <c r="A22" s="94"/>
      <c r="B22" s="94"/>
      <c r="C22" s="94"/>
      <c r="D22" s="94"/>
      <c r="E22" s="94"/>
      <c r="F22" s="94"/>
      <c r="G22" s="94"/>
      <c r="H22" s="94"/>
      <c r="I22" s="94"/>
      <c r="J22" s="94"/>
      <c r="K22" s="94"/>
      <c r="L22" s="94"/>
      <c r="M22" s="94"/>
      <c r="N22" s="94"/>
      <c r="O22" s="100"/>
      <c r="P22" s="94"/>
      <c r="Q22" s="94"/>
      <c r="R22" s="94"/>
      <c r="S22" s="94"/>
      <c r="T22" s="94"/>
      <c r="U22" s="94"/>
      <c r="V22" s="94"/>
      <c r="W22" s="94"/>
      <c r="X22" s="94"/>
      <c r="Y22" s="94"/>
      <c r="Z22" s="94"/>
      <c r="AA22" s="94"/>
      <c r="AB22" s="94"/>
    </row>
    <row r="23" spans="1:28" ht="24" customHeight="1" x14ac:dyDescent="0.15">
      <c r="A23" s="94"/>
      <c r="B23" s="94"/>
      <c r="C23" s="94"/>
      <c r="D23" s="94"/>
      <c r="E23" s="94"/>
      <c r="F23" s="94"/>
      <c r="G23" s="94"/>
      <c r="H23" s="94"/>
      <c r="I23" s="94"/>
      <c r="J23" s="94"/>
      <c r="K23" s="94"/>
      <c r="L23" s="94"/>
      <c r="M23" s="94"/>
      <c r="N23" s="94"/>
      <c r="O23" s="100"/>
      <c r="P23" s="94"/>
      <c r="Q23" s="94"/>
      <c r="R23" s="94"/>
      <c r="S23" s="94"/>
      <c r="T23" s="94"/>
      <c r="U23" s="94"/>
      <c r="V23" s="94"/>
      <c r="W23" s="94"/>
      <c r="X23" s="94"/>
      <c r="Y23" s="94"/>
      <c r="Z23" s="94"/>
      <c r="AA23" s="94"/>
      <c r="AB23" s="94"/>
    </row>
    <row r="24" spans="1:28" ht="24" customHeight="1" x14ac:dyDescent="0.15">
      <c r="A24" s="94"/>
      <c r="B24" s="94"/>
      <c r="C24" s="94"/>
      <c r="D24" s="94"/>
      <c r="E24" s="94"/>
      <c r="F24" s="94"/>
      <c r="G24" s="94"/>
      <c r="H24" s="94"/>
      <c r="I24" s="94"/>
      <c r="J24" s="94"/>
      <c r="K24" s="94"/>
      <c r="L24" s="94"/>
      <c r="M24" s="94"/>
      <c r="N24" s="94"/>
      <c r="O24" s="100"/>
      <c r="P24" s="94"/>
      <c r="Q24" s="94"/>
      <c r="R24" s="94"/>
      <c r="S24" s="94"/>
      <c r="T24" s="94"/>
      <c r="U24" s="94"/>
      <c r="V24" s="94"/>
      <c r="W24" s="94"/>
      <c r="X24" s="94"/>
      <c r="Y24" s="94"/>
      <c r="Z24" s="94"/>
      <c r="AA24" s="94"/>
      <c r="AB24" s="94"/>
    </row>
    <row r="25" spans="1:28" ht="24" customHeight="1" x14ac:dyDescent="0.15">
      <c r="A25" s="94"/>
      <c r="B25" s="94"/>
      <c r="C25" s="94"/>
      <c r="D25" s="94"/>
      <c r="E25" s="94"/>
      <c r="F25" s="94"/>
      <c r="G25" s="94"/>
      <c r="H25" s="94"/>
      <c r="I25" s="94"/>
      <c r="J25" s="94"/>
      <c r="K25" s="94"/>
      <c r="L25" s="94"/>
      <c r="M25" s="94"/>
      <c r="N25" s="94"/>
      <c r="O25" s="100"/>
      <c r="P25" s="94"/>
      <c r="Q25" s="94"/>
      <c r="R25" s="94"/>
      <c r="S25" s="94"/>
      <c r="T25" s="94"/>
      <c r="U25" s="94"/>
      <c r="V25" s="94"/>
      <c r="W25" s="94"/>
      <c r="X25" s="94"/>
      <c r="Y25" s="94"/>
      <c r="Z25" s="94"/>
      <c r="AA25" s="94"/>
      <c r="AB25" s="94"/>
    </row>
    <row r="26" spans="1:28" ht="24" customHeight="1" x14ac:dyDescent="0.15">
      <c r="A26" s="94"/>
      <c r="B26" s="94"/>
      <c r="C26" s="94"/>
      <c r="D26" s="94"/>
      <c r="E26" s="94"/>
      <c r="F26" s="94"/>
      <c r="G26" s="94"/>
      <c r="H26" s="94"/>
      <c r="I26" s="94"/>
      <c r="J26" s="94"/>
      <c r="K26" s="94"/>
      <c r="L26" s="94"/>
      <c r="M26" s="94"/>
      <c r="N26" s="94"/>
      <c r="O26" s="100"/>
      <c r="P26" s="94"/>
      <c r="Q26" s="94"/>
      <c r="R26" s="94"/>
      <c r="S26" s="94"/>
      <c r="T26" s="94"/>
      <c r="U26" s="94"/>
      <c r="V26" s="94"/>
      <c r="W26" s="94"/>
      <c r="X26" s="94"/>
      <c r="Y26" s="94"/>
      <c r="Z26" s="94"/>
      <c r="AA26" s="94"/>
      <c r="AB26" s="94"/>
    </row>
    <row r="27" spans="1:28" ht="24" customHeight="1" x14ac:dyDescent="0.15">
      <c r="A27" s="94"/>
      <c r="B27" s="94"/>
      <c r="C27" s="94"/>
      <c r="D27" s="94"/>
      <c r="E27" s="94"/>
      <c r="F27" s="94"/>
      <c r="G27" s="94"/>
      <c r="H27" s="94"/>
      <c r="I27" s="94"/>
      <c r="J27" s="94"/>
      <c r="K27" s="94"/>
      <c r="L27" s="94"/>
      <c r="M27" s="94"/>
      <c r="N27" s="94"/>
      <c r="O27" s="100"/>
      <c r="P27" s="94"/>
      <c r="Q27" s="94"/>
      <c r="R27" s="94"/>
      <c r="S27" s="94"/>
      <c r="T27" s="94"/>
      <c r="U27" s="94"/>
      <c r="V27" s="94"/>
      <c r="W27" s="94"/>
      <c r="X27" s="94"/>
      <c r="Y27" s="94"/>
      <c r="Z27" s="94"/>
      <c r="AA27" s="94"/>
      <c r="AB27" s="94"/>
    </row>
    <row r="28" spans="1:28" ht="24" customHeight="1" x14ac:dyDescent="0.15">
      <c r="A28" s="94"/>
      <c r="B28" s="94"/>
      <c r="C28" s="94"/>
      <c r="D28" s="94"/>
      <c r="E28" s="94"/>
      <c r="F28" s="94"/>
      <c r="G28" s="94"/>
      <c r="H28" s="94"/>
      <c r="I28" s="94"/>
      <c r="J28" s="94"/>
      <c r="K28" s="94"/>
      <c r="L28" s="94"/>
      <c r="M28" s="94"/>
      <c r="N28" s="94"/>
      <c r="O28" s="100"/>
      <c r="P28" s="94"/>
      <c r="Q28" s="94"/>
      <c r="R28" s="94"/>
      <c r="S28" s="94"/>
      <c r="T28" s="94"/>
      <c r="U28" s="94"/>
      <c r="V28" s="94"/>
      <c r="W28" s="94"/>
      <c r="X28" s="94"/>
      <c r="Y28" s="94"/>
      <c r="Z28" s="94"/>
      <c r="AA28" s="94"/>
      <c r="AB28" s="94"/>
    </row>
  </sheetData>
  <mergeCells count="39">
    <mergeCell ref="X6:X7"/>
    <mergeCell ref="Y6:Y7"/>
    <mergeCell ref="Z5:Z7"/>
    <mergeCell ref="AA5:AA7"/>
    <mergeCell ref="AB5:AB7"/>
    <mergeCell ref="E5:E7"/>
    <mergeCell ref="F6:F7"/>
    <mergeCell ref="I6:I7"/>
    <mergeCell ref="J6:J7"/>
    <mergeCell ref="K6:K7"/>
    <mergeCell ref="A9:D9"/>
    <mergeCell ref="A10:D10"/>
    <mergeCell ref="A6:A7"/>
    <mergeCell ref="B6:B7"/>
    <mergeCell ref="C6:C7"/>
    <mergeCell ref="D3:D7"/>
    <mergeCell ref="A3:C5"/>
    <mergeCell ref="F5:I5"/>
    <mergeCell ref="J5:M5"/>
    <mergeCell ref="R5:U5"/>
    <mergeCell ref="V5:Y5"/>
    <mergeCell ref="G6:H6"/>
    <mergeCell ref="S6:T6"/>
    <mergeCell ref="L6:L7"/>
    <mergeCell ref="M6:M7"/>
    <mergeCell ref="N5:N7"/>
    <mergeCell ref="O4:O7"/>
    <mergeCell ref="P4:P7"/>
    <mergeCell ref="Q5:Q7"/>
    <mergeCell ref="R6:R7"/>
    <mergeCell ref="U6:U7"/>
    <mergeCell ref="V6:V7"/>
    <mergeCell ref="W6:W7"/>
    <mergeCell ref="A1:AB1"/>
    <mergeCell ref="AA2:AB2"/>
    <mergeCell ref="E3:Z3"/>
    <mergeCell ref="E4:N4"/>
    <mergeCell ref="Q4:Z4"/>
    <mergeCell ref="AA3:AB4"/>
  </mergeCells>
  <phoneticPr fontId="26" type="noConversion"/>
  <printOptions horizontalCentered="1"/>
  <pageMargins left="0.59027777777777801" right="0.59027777777777801" top="0.74791666666666701" bottom="0.74791666666666701" header="0.51180555555555596" footer="0.51180555555555596"/>
  <pageSetup paperSize="9" scale="4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view="pageBreakPreview" zoomScale="95" zoomScaleNormal="100" zoomScaleSheetLayoutView="95" workbookViewId="0">
      <selection activeCell="A12" sqref="A12"/>
    </sheetView>
  </sheetViews>
  <sheetFormatPr defaultColWidth="9" defaultRowHeight="13.5" x14ac:dyDescent="0.15"/>
  <cols>
    <col min="1" max="1" width="28.375" customWidth="1"/>
    <col min="2" max="2" width="16" customWidth="1"/>
    <col min="3" max="3" width="31" customWidth="1"/>
    <col min="4" max="4" width="25.875" customWidth="1"/>
    <col min="5" max="5" width="12.625" customWidth="1"/>
    <col min="6" max="6" width="8.625" customWidth="1"/>
    <col min="7" max="7" width="11.875" customWidth="1"/>
    <col min="8" max="8" width="10.5" customWidth="1"/>
    <col min="9" max="9" width="8.625" customWidth="1"/>
  </cols>
  <sheetData>
    <row r="1" spans="1:19" ht="15" customHeight="1" x14ac:dyDescent="0.15">
      <c r="A1" s="74"/>
      <c r="B1" s="74"/>
      <c r="C1" s="75"/>
      <c r="D1" s="76"/>
      <c r="E1" s="76"/>
      <c r="F1" s="76"/>
      <c r="G1" s="76"/>
      <c r="H1" s="76"/>
      <c r="I1" s="76"/>
      <c r="J1" s="76"/>
      <c r="K1" s="76"/>
      <c r="L1" s="76"/>
      <c r="M1" s="76"/>
      <c r="N1" s="76"/>
      <c r="O1" s="76"/>
      <c r="P1" s="76"/>
      <c r="Q1" s="76"/>
      <c r="R1" s="76"/>
    </row>
    <row r="2" spans="1:19" ht="33.950000000000003" customHeight="1" x14ac:dyDescent="0.15">
      <c r="A2" s="122" t="s">
        <v>152</v>
      </c>
      <c r="B2" s="122"/>
      <c r="C2" s="122"/>
      <c r="D2" s="122"/>
      <c r="E2" s="122"/>
      <c r="F2" s="122"/>
      <c r="G2" s="122"/>
      <c r="H2" s="122"/>
      <c r="I2" s="122"/>
      <c r="J2" s="122"/>
      <c r="K2" s="122"/>
      <c r="L2" s="122"/>
      <c r="M2" s="122"/>
      <c r="N2" s="122"/>
      <c r="O2" s="122"/>
      <c r="P2" s="122"/>
      <c r="Q2" s="122"/>
      <c r="R2" s="122"/>
      <c r="S2" s="122"/>
    </row>
    <row r="3" spans="1:19" ht="20.100000000000001" customHeight="1" x14ac:dyDescent="0.15">
      <c r="A3" s="77" t="s">
        <v>1</v>
      </c>
      <c r="B3" s="78"/>
      <c r="C3" s="78"/>
      <c r="D3" s="79"/>
      <c r="E3" s="79"/>
      <c r="F3" s="79"/>
      <c r="G3" s="79"/>
      <c r="H3" s="79"/>
      <c r="I3" s="79"/>
      <c r="J3" s="79"/>
      <c r="K3" s="79"/>
      <c r="L3" s="79"/>
      <c r="M3" s="79"/>
      <c r="N3" s="79"/>
      <c r="O3" s="79"/>
      <c r="P3" s="79"/>
      <c r="Q3" s="79"/>
      <c r="R3" s="161" t="s">
        <v>41</v>
      </c>
      <c r="S3" s="161"/>
    </row>
    <row r="4" spans="1:19" ht="48" customHeight="1" x14ac:dyDescent="0.15">
      <c r="A4" s="173" t="s">
        <v>153</v>
      </c>
      <c r="B4" s="182"/>
      <c r="C4" s="173" t="s">
        <v>154</v>
      </c>
      <c r="D4" s="126" t="s">
        <v>155</v>
      </c>
      <c r="E4" s="126"/>
      <c r="F4" s="126"/>
      <c r="G4" s="126"/>
      <c r="H4" s="126"/>
      <c r="I4" s="126"/>
      <c r="J4" s="126"/>
      <c r="K4" s="126"/>
      <c r="L4" s="126"/>
      <c r="M4" s="126"/>
      <c r="N4" s="126"/>
      <c r="O4" s="126"/>
      <c r="P4" s="126"/>
      <c r="Q4" s="126"/>
      <c r="R4" s="126"/>
      <c r="S4" s="126"/>
    </row>
    <row r="5" spans="1:19" ht="20.100000000000001" customHeight="1" x14ac:dyDescent="0.15">
      <c r="A5" s="175"/>
      <c r="B5" s="183"/>
      <c r="C5" s="174"/>
      <c r="D5" s="176" t="s">
        <v>156</v>
      </c>
      <c r="E5" s="162" t="s">
        <v>157</v>
      </c>
      <c r="F5" s="163"/>
      <c r="G5" s="163"/>
      <c r="H5" s="163"/>
      <c r="I5" s="163"/>
      <c r="J5" s="163"/>
      <c r="K5" s="163"/>
      <c r="L5" s="163"/>
      <c r="M5" s="163"/>
      <c r="N5" s="163"/>
      <c r="O5" s="164"/>
      <c r="P5" s="184" t="s">
        <v>158</v>
      </c>
      <c r="Q5" s="185"/>
      <c r="R5" s="185"/>
      <c r="S5" s="186"/>
    </row>
    <row r="6" spans="1:19" ht="20.100000000000001" customHeight="1" x14ac:dyDescent="0.15">
      <c r="A6" s="171" t="s">
        <v>103</v>
      </c>
      <c r="B6" s="171" t="s">
        <v>104</v>
      </c>
      <c r="C6" s="174"/>
      <c r="D6" s="177"/>
      <c r="E6" s="179" t="s">
        <v>97</v>
      </c>
      <c r="F6" s="165" t="s">
        <v>159</v>
      </c>
      <c r="G6" s="166"/>
      <c r="H6" s="166"/>
      <c r="I6" s="166"/>
      <c r="J6" s="166"/>
      <c r="K6" s="166"/>
      <c r="L6" s="166"/>
      <c r="M6" s="167"/>
      <c r="N6" s="181" t="s">
        <v>160</v>
      </c>
      <c r="O6" s="181" t="s">
        <v>161</v>
      </c>
      <c r="P6" s="187"/>
      <c r="Q6" s="188"/>
      <c r="R6" s="188"/>
      <c r="S6" s="189"/>
    </row>
    <row r="7" spans="1:19" ht="66.95" customHeight="1" x14ac:dyDescent="0.15">
      <c r="A7" s="172"/>
      <c r="B7" s="172"/>
      <c r="C7" s="175"/>
      <c r="D7" s="178"/>
      <c r="E7" s="180"/>
      <c r="F7" s="5" t="s">
        <v>101</v>
      </c>
      <c r="G7" s="5" t="s">
        <v>162</v>
      </c>
      <c r="H7" s="5" t="s">
        <v>163</v>
      </c>
      <c r="I7" s="5" t="s">
        <v>164</v>
      </c>
      <c r="J7" s="5" t="s">
        <v>165</v>
      </c>
      <c r="K7" s="5" t="s">
        <v>166</v>
      </c>
      <c r="L7" s="5" t="s">
        <v>167</v>
      </c>
      <c r="M7" s="5" t="s">
        <v>168</v>
      </c>
      <c r="N7" s="181"/>
      <c r="O7" s="181"/>
      <c r="P7" s="5" t="s">
        <v>101</v>
      </c>
      <c r="Q7" s="5" t="s">
        <v>169</v>
      </c>
      <c r="R7" s="5" t="s">
        <v>170</v>
      </c>
      <c r="S7" s="5" t="s">
        <v>171</v>
      </c>
    </row>
    <row r="8" spans="1:19" ht="24" customHeight="1" x14ac:dyDescent="0.15">
      <c r="A8" s="80">
        <v>1</v>
      </c>
      <c r="B8" s="80">
        <v>2</v>
      </c>
      <c r="C8" s="81">
        <v>3</v>
      </c>
      <c r="D8" s="80">
        <v>4</v>
      </c>
      <c r="E8" s="80">
        <v>5</v>
      </c>
      <c r="F8" s="80">
        <v>6</v>
      </c>
      <c r="G8" s="80">
        <v>7</v>
      </c>
      <c r="H8" s="81">
        <v>8</v>
      </c>
      <c r="I8" s="80">
        <v>9</v>
      </c>
      <c r="J8" s="80">
        <v>10</v>
      </c>
      <c r="K8" s="80">
        <v>11</v>
      </c>
      <c r="L8" s="80">
        <v>12</v>
      </c>
      <c r="M8" s="81">
        <v>13</v>
      </c>
      <c r="N8" s="80">
        <v>14</v>
      </c>
      <c r="O8" s="80">
        <v>15</v>
      </c>
      <c r="P8" s="80">
        <v>16</v>
      </c>
      <c r="Q8" s="80">
        <v>17</v>
      </c>
      <c r="R8" s="81">
        <v>18</v>
      </c>
      <c r="S8" s="80">
        <v>19</v>
      </c>
    </row>
    <row r="9" spans="1:19" ht="20.100000000000001" customHeight="1" x14ac:dyDescent="0.15">
      <c r="A9" s="168" t="s">
        <v>1</v>
      </c>
      <c r="B9" s="169"/>
      <c r="C9" s="170"/>
      <c r="D9" s="80">
        <f>D10+D24+D52</f>
        <v>2122.6800000000003</v>
      </c>
      <c r="E9" s="80">
        <f t="shared" ref="E9:O9" si="0">E10+E24+E52</f>
        <v>2122.6800000000003</v>
      </c>
      <c r="F9" s="80">
        <f t="shared" si="0"/>
        <v>2122.6800000000003</v>
      </c>
      <c r="G9" s="80">
        <f t="shared" si="0"/>
        <v>2118.6800000000003</v>
      </c>
      <c r="H9" s="80">
        <f t="shared" si="0"/>
        <v>0</v>
      </c>
      <c r="I9" s="80">
        <f t="shared" si="0"/>
        <v>0</v>
      </c>
      <c r="J9" s="80">
        <f t="shared" si="0"/>
        <v>0</v>
      </c>
      <c r="K9" s="80">
        <f t="shared" si="0"/>
        <v>0</v>
      </c>
      <c r="L9" s="80">
        <f t="shared" si="0"/>
        <v>4</v>
      </c>
      <c r="M9" s="80">
        <f t="shared" si="0"/>
        <v>0</v>
      </c>
      <c r="N9" s="80">
        <f t="shared" si="0"/>
        <v>0</v>
      </c>
      <c r="O9" s="80">
        <f t="shared" si="0"/>
        <v>0</v>
      </c>
      <c r="P9" s="80"/>
      <c r="Q9" s="80"/>
      <c r="R9" s="80"/>
      <c r="S9" s="80"/>
    </row>
    <row r="10" spans="1:19" ht="18" customHeight="1" x14ac:dyDescent="0.15">
      <c r="A10" s="82">
        <v>301</v>
      </c>
      <c r="B10" s="83" t="s">
        <v>172</v>
      </c>
      <c r="C10" s="84" t="s">
        <v>98</v>
      </c>
      <c r="D10">
        <v>1969.08</v>
      </c>
      <c r="E10" s="85">
        <f>F10+P9</f>
        <v>1969.08</v>
      </c>
      <c r="F10" s="85">
        <f>G10+L10</f>
        <v>1969.08</v>
      </c>
      <c r="G10" s="85">
        <v>1969.08</v>
      </c>
      <c r="H10" s="85"/>
      <c r="I10" s="85"/>
      <c r="J10" s="85"/>
      <c r="K10" s="85"/>
      <c r="L10" s="85"/>
      <c r="M10" s="85"/>
      <c r="N10" s="85"/>
      <c r="O10" s="85"/>
      <c r="P10" s="85"/>
      <c r="Q10" s="85"/>
      <c r="R10" s="85"/>
      <c r="S10" s="85"/>
    </row>
    <row r="11" spans="1:19" ht="18" customHeight="1" x14ac:dyDescent="0.15">
      <c r="A11" s="86"/>
      <c r="B11" s="83" t="s">
        <v>173</v>
      </c>
      <c r="C11" s="87" t="s">
        <v>174</v>
      </c>
      <c r="D11" s="85">
        <v>585.92999999999995</v>
      </c>
      <c r="E11" s="85">
        <f t="shared" ref="E11:E36" si="1">F11+P10</f>
        <v>585.92999999999995</v>
      </c>
      <c r="F11" s="85">
        <f t="shared" ref="F11:F36" si="2">G11+L11</f>
        <v>585.92999999999995</v>
      </c>
      <c r="G11" s="85">
        <v>585.92999999999995</v>
      </c>
      <c r="H11" s="85"/>
      <c r="I11" s="85"/>
      <c r="J11" s="85"/>
      <c r="K11" s="85"/>
      <c r="L11" s="85"/>
      <c r="M11" s="85"/>
      <c r="N11" s="85"/>
      <c r="O11" s="85"/>
      <c r="P11" s="85"/>
      <c r="Q11" s="85"/>
      <c r="R11" s="85"/>
      <c r="S11" s="85"/>
    </row>
    <row r="12" spans="1:19" ht="18" customHeight="1" x14ac:dyDescent="0.15">
      <c r="A12" s="86"/>
      <c r="B12" s="83" t="s">
        <v>175</v>
      </c>
      <c r="C12" s="87" t="s">
        <v>176</v>
      </c>
      <c r="D12" s="85">
        <v>255.55</v>
      </c>
      <c r="E12" s="85">
        <f t="shared" si="1"/>
        <v>255.55</v>
      </c>
      <c r="F12" s="85">
        <f t="shared" si="2"/>
        <v>255.55</v>
      </c>
      <c r="G12" s="85">
        <v>255.55</v>
      </c>
      <c r="H12" s="85"/>
      <c r="I12" s="85"/>
      <c r="J12" s="85"/>
      <c r="K12" s="85"/>
      <c r="L12" s="85"/>
      <c r="M12" s="85"/>
      <c r="N12" s="85"/>
      <c r="O12" s="85"/>
      <c r="P12" s="85"/>
      <c r="Q12" s="85"/>
      <c r="R12" s="85"/>
      <c r="S12" s="85"/>
    </row>
    <row r="13" spans="1:19" ht="18" customHeight="1" x14ac:dyDescent="0.15">
      <c r="A13" s="86"/>
      <c r="B13" s="83" t="s">
        <v>177</v>
      </c>
      <c r="C13" s="87" t="s">
        <v>178</v>
      </c>
      <c r="D13" s="85"/>
      <c r="E13" s="85"/>
      <c r="F13" s="85"/>
      <c r="G13" s="85"/>
      <c r="H13" s="85"/>
      <c r="I13" s="85"/>
      <c r="J13" s="85"/>
      <c r="K13" s="85"/>
      <c r="L13" s="85"/>
      <c r="M13" s="85"/>
      <c r="N13" s="85"/>
      <c r="O13" s="85"/>
      <c r="P13" s="85"/>
      <c r="Q13" s="85"/>
      <c r="R13" s="85"/>
      <c r="S13" s="85"/>
    </row>
    <row r="14" spans="1:19" ht="18" customHeight="1" x14ac:dyDescent="0.15">
      <c r="A14" s="86"/>
      <c r="B14" s="83" t="s">
        <v>179</v>
      </c>
      <c r="C14" s="87" t="s">
        <v>180</v>
      </c>
      <c r="D14" s="85"/>
      <c r="E14" s="85"/>
      <c r="F14" s="85"/>
      <c r="G14" s="85"/>
      <c r="H14" s="85"/>
      <c r="I14" s="85"/>
      <c r="J14" s="85"/>
      <c r="K14" s="85"/>
      <c r="L14" s="85"/>
      <c r="M14" s="85"/>
      <c r="N14" s="85"/>
      <c r="O14" s="85"/>
      <c r="P14" s="85"/>
      <c r="Q14" s="85"/>
      <c r="R14" s="85"/>
      <c r="S14" s="85"/>
    </row>
    <row r="15" spans="1:19" ht="18" customHeight="1" x14ac:dyDescent="0.15">
      <c r="A15" s="86"/>
      <c r="B15" s="83" t="s">
        <v>181</v>
      </c>
      <c r="C15" s="87" t="s">
        <v>182</v>
      </c>
      <c r="D15" s="85">
        <v>629.87</v>
      </c>
      <c r="E15" s="85">
        <f t="shared" si="1"/>
        <v>629.87</v>
      </c>
      <c r="F15" s="85">
        <f t="shared" si="2"/>
        <v>629.87</v>
      </c>
      <c r="G15" s="85">
        <v>629.87</v>
      </c>
      <c r="H15" s="85"/>
      <c r="I15" s="85"/>
      <c r="J15" s="85"/>
      <c r="K15" s="85"/>
      <c r="L15" s="85"/>
      <c r="M15" s="85"/>
      <c r="N15" s="85"/>
      <c r="O15" s="85"/>
      <c r="P15" s="85"/>
      <c r="Q15" s="85"/>
      <c r="R15" s="85"/>
      <c r="S15" s="85"/>
    </row>
    <row r="16" spans="1:19" ht="18" customHeight="1" x14ac:dyDescent="0.15">
      <c r="A16" s="86"/>
      <c r="B16" s="83" t="s">
        <v>183</v>
      </c>
      <c r="C16" s="87" t="s">
        <v>184</v>
      </c>
      <c r="D16">
        <v>200.69</v>
      </c>
      <c r="E16" s="85">
        <f t="shared" si="1"/>
        <v>200.69</v>
      </c>
      <c r="F16" s="85">
        <f t="shared" si="2"/>
        <v>200.69</v>
      </c>
      <c r="G16">
        <v>200.69</v>
      </c>
      <c r="H16" s="85"/>
      <c r="I16" s="85"/>
      <c r="J16" s="85"/>
      <c r="K16" s="85"/>
      <c r="L16" s="85"/>
      <c r="M16" s="85"/>
      <c r="N16" s="85"/>
      <c r="O16" s="85"/>
      <c r="P16" s="85"/>
      <c r="Q16" s="85"/>
      <c r="R16" s="85"/>
      <c r="S16" s="85"/>
    </row>
    <row r="17" spans="1:19" ht="18" customHeight="1" x14ac:dyDescent="0.15">
      <c r="A17" s="86"/>
      <c r="B17" s="83" t="s">
        <v>185</v>
      </c>
      <c r="C17" s="87" t="s">
        <v>186</v>
      </c>
      <c r="D17" s="85"/>
      <c r="E17" s="85"/>
      <c r="F17" s="85"/>
      <c r="G17" s="85"/>
      <c r="H17" s="85"/>
      <c r="I17" s="85"/>
      <c r="J17" s="85"/>
      <c r="K17" s="85"/>
      <c r="L17" s="85"/>
      <c r="M17" s="85"/>
      <c r="N17" s="85"/>
      <c r="O17" s="85"/>
      <c r="P17" s="85"/>
      <c r="Q17" s="85"/>
      <c r="R17" s="85"/>
      <c r="S17" s="85"/>
    </row>
    <row r="18" spans="1:19" ht="18" customHeight="1" x14ac:dyDescent="0.15">
      <c r="A18" s="86"/>
      <c r="B18" s="83" t="s">
        <v>187</v>
      </c>
      <c r="C18" s="87" t="s">
        <v>188</v>
      </c>
      <c r="D18" s="85">
        <v>115.31</v>
      </c>
      <c r="E18" s="85">
        <f t="shared" si="1"/>
        <v>115.31</v>
      </c>
      <c r="F18" s="85">
        <f t="shared" si="2"/>
        <v>115.31</v>
      </c>
      <c r="G18" s="85">
        <v>115.31</v>
      </c>
      <c r="H18" s="85"/>
      <c r="I18" s="85"/>
      <c r="J18" s="85"/>
      <c r="K18" s="85"/>
      <c r="L18" s="85"/>
      <c r="M18" s="85"/>
      <c r="N18" s="85"/>
      <c r="O18" s="85"/>
      <c r="P18" s="85"/>
      <c r="Q18" s="85"/>
      <c r="R18" s="85"/>
      <c r="S18" s="85"/>
    </row>
    <row r="19" spans="1:19" ht="18" customHeight="1" x14ac:dyDescent="0.15">
      <c r="A19" s="86"/>
      <c r="B19" s="83" t="s">
        <v>189</v>
      </c>
      <c r="C19" s="87" t="s">
        <v>190</v>
      </c>
      <c r="D19" s="85"/>
      <c r="E19" s="85"/>
      <c r="F19" s="85"/>
      <c r="G19" s="85"/>
      <c r="H19" s="85"/>
      <c r="I19" s="85"/>
      <c r="J19" s="85"/>
      <c r="K19" s="85"/>
      <c r="L19" s="85"/>
      <c r="M19" s="85"/>
      <c r="N19" s="85"/>
      <c r="O19" s="85"/>
      <c r="P19" s="85"/>
      <c r="Q19" s="85"/>
      <c r="R19" s="85"/>
      <c r="S19" s="85"/>
    </row>
    <row r="20" spans="1:19" ht="18" customHeight="1" x14ac:dyDescent="0.15">
      <c r="A20" s="86"/>
      <c r="B20" s="83" t="s">
        <v>191</v>
      </c>
      <c r="C20" s="87" t="s">
        <v>192</v>
      </c>
      <c r="D20" s="85">
        <v>19.45</v>
      </c>
      <c r="E20" s="85">
        <f t="shared" si="1"/>
        <v>19.45</v>
      </c>
      <c r="F20" s="85">
        <f t="shared" si="2"/>
        <v>19.45</v>
      </c>
      <c r="G20" s="85">
        <v>19.45</v>
      </c>
      <c r="H20" s="85"/>
      <c r="I20" s="85"/>
      <c r="J20" s="85"/>
      <c r="K20" s="85"/>
      <c r="L20" s="85"/>
      <c r="M20" s="85"/>
      <c r="N20" s="85"/>
      <c r="O20" s="85"/>
      <c r="P20" s="85"/>
      <c r="Q20" s="85"/>
      <c r="R20" s="85"/>
      <c r="S20" s="85"/>
    </row>
    <row r="21" spans="1:19" ht="18" customHeight="1" x14ac:dyDescent="0.15">
      <c r="A21" s="86"/>
      <c r="B21" s="83" t="s">
        <v>193</v>
      </c>
      <c r="C21" s="87" t="s">
        <v>194</v>
      </c>
      <c r="D21" s="85">
        <v>162.28</v>
      </c>
      <c r="E21" s="85">
        <f t="shared" si="1"/>
        <v>162.28</v>
      </c>
      <c r="F21" s="85">
        <f t="shared" si="2"/>
        <v>162.28</v>
      </c>
      <c r="G21" s="85">
        <v>162.28</v>
      </c>
      <c r="H21" s="85"/>
      <c r="I21" s="85"/>
      <c r="J21" s="85"/>
      <c r="K21" s="85"/>
      <c r="L21" s="85"/>
      <c r="M21" s="85"/>
      <c r="N21" s="85"/>
      <c r="O21" s="85"/>
      <c r="P21" s="85"/>
      <c r="Q21" s="85"/>
      <c r="R21" s="85"/>
      <c r="S21" s="85"/>
    </row>
    <row r="22" spans="1:19" ht="18" customHeight="1" x14ac:dyDescent="0.15">
      <c r="A22" s="86"/>
      <c r="B22" s="83" t="s">
        <v>195</v>
      </c>
      <c r="C22" s="87" t="s">
        <v>196</v>
      </c>
      <c r="D22" s="85"/>
      <c r="E22" s="85"/>
      <c r="F22" s="85"/>
      <c r="G22" s="85"/>
      <c r="H22" s="85"/>
      <c r="I22" s="85"/>
      <c r="J22" s="85"/>
      <c r="K22" s="85"/>
      <c r="L22" s="85"/>
      <c r="M22" s="85"/>
      <c r="N22" s="85"/>
      <c r="O22" s="85"/>
      <c r="P22" s="85"/>
      <c r="Q22" s="85"/>
      <c r="R22" s="85"/>
      <c r="S22" s="85"/>
    </row>
    <row r="23" spans="1:19" ht="18" customHeight="1" x14ac:dyDescent="0.15">
      <c r="A23" s="86"/>
      <c r="B23" s="83" t="s">
        <v>197</v>
      </c>
      <c r="C23" s="87" t="s">
        <v>198</v>
      </c>
      <c r="D23" s="85"/>
      <c r="E23" s="85"/>
      <c r="F23" s="85"/>
      <c r="G23" s="85"/>
      <c r="H23" s="85"/>
      <c r="I23" s="85"/>
      <c r="J23" s="85"/>
      <c r="K23" s="85"/>
      <c r="L23" s="85"/>
      <c r="M23" s="85"/>
      <c r="N23" s="85"/>
      <c r="O23" s="85"/>
      <c r="P23" s="85"/>
      <c r="Q23" s="85"/>
      <c r="R23" s="85"/>
      <c r="S23" s="85"/>
    </row>
    <row r="24" spans="1:19" ht="18" customHeight="1" x14ac:dyDescent="0.15">
      <c r="A24" s="82">
        <v>302</v>
      </c>
      <c r="B24" s="83"/>
      <c r="C24" s="84" t="s">
        <v>99</v>
      </c>
      <c r="D24" s="88">
        <f>SUM(D25:D51)</f>
        <v>151.34</v>
      </c>
      <c r="E24" s="88">
        <f t="shared" ref="E24:G24" si="3">SUM(E25:E51)</f>
        <v>151.34</v>
      </c>
      <c r="F24" s="88">
        <f t="shared" si="3"/>
        <v>151.34</v>
      </c>
      <c r="G24" s="88">
        <f t="shared" si="3"/>
        <v>147.34</v>
      </c>
      <c r="H24" s="88"/>
      <c r="I24" s="88"/>
      <c r="J24" s="88"/>
      <c r="K24" s="88"/>
      <c r="L24" s="88">
        <v>4</v>
      </c>
      <c r="M24" s="85"/>
      <c r="N24" s="85"/>
      <c r="O24" s="85"/>
      <c r="P24" s="85"/>
      <c r="Q24" s="85"/>
      <c r="R24" s="85"/>
      <c r="S24" s="85"/>
    </row>
    <row r="25" spans="1:19" ht="18" customHeight="1" x14ac:dyDescent="0.15">
      <c r="A25" s="86"/>
      <c r="B25" s="83" t="s">
        <v>173</v>
      </c>
      <c r="C25" s="87" t="s">
        <v>199</v>
      </c>
      <c r="D25" s="85">
        <v>4</v>
      </c>
      <c r="E25" s="85">
        <f t="shared" si="1"/>
        <v>4</v>
      </c>
      <c r="F25" s="85">
        <f t="shared" si="2"/>
        <v>4</v>
      </c>
      <c r="G25" s="85">
        <v>4</v>
      </c>
      <c r="H25" s="85"/>
      <c r="I25" s="85"/>
      <c r="J25" s="85"/>
      <c r="K25" s="85"/>
      <c r="L25" s="85"/>
      <c r="M25" s="85"/>
      <c r="N25" s="85"/>
      <c r="O25" s="85"/>
      <c r="P25" s="85"/>
      <c r="Q25" s="85"/>
      <c r="R25" s="85"/>
      <c r="S25" s="85"/>
    </row>
    <row r="26" spans="1:19" ht="18" customHeight="1" x14ac:dyDescent="0.15">
      <c r="A26" s="86"/>
      <c r="B26" s="83" t="s">
        <v>175</v>
      </c>
      <c r="C26" s="87" t="s">
        <v>200</v>
      </c>
      <c r="D26" s="85">
        <v>1</v>
      </c>
      <c r="E26" s="85">
        <f t="shared" si="1"/>
        <v>1</v>
      </c>
      <c r="F26" s="85">
        <f t="shared" si="2"/>
        <v>1</v>
      </c>
      <c r="G26" s="85">
        <v>1</v>
      </c>
      <c r="H26" s="85"/>
      <c r="I26" s="85"/>
      <c r="J26" s="85"/>
      <c r="K26" s="85"/>
      <c r="L26" s="85"/>
      <c r="M26" s="85"/>
      <c r="N26" s="85"/>
      <c r="O26" s="85"/>
      <c r="P26" s="85"/>
      <c r="Q26" s="85"/>
      <c r="R26" s="85"/>
      <c r="S26" s="85"/>
    </row>
    <row r="27" spans="1:19" ht="18" customHeight="1" x14ac:dyDescent="0.15">
      <c r="A27" s="86"/>
      <c r="B27" s="83" t="s">
        <v>177</v>
      </c>
      <c r="C27" s="87" t="s">
        <v>201</v>
      </c>
      <c r="D27" s="85"/>
      <c r="E27" s="85"/>
      <c r="F27" s="85"/>
      <c r="G27" s="85"/>
      <c r="H27" s="85"/>
      <c r="I27" s="85"/>
      <c r="J27" s="85"/>
      <c r="K27" s="85"/>
      <c r="L27" s="85"/>
      <c r="M27" s="85"/>
      <c r="N27" s="85"/>
      <c r="O27" s="85"/>
      <c r="P27" s="85"/>
      <c r="Q27" s="85"/>
      <c r="R27" s="85"/>
      <c r="S27" s="85"/>
    </row>
    <row r="28" spans="1:19" ht="18" customHeight="1" x14ac:dyDescent="0.15">
      <c r="A28" s="86"/>
      <c r="B28" s="83" t="s">
        <v>202</v>
      </c>
      <c r="C28" s="87" t="s">
        <v>203</v>
      </c>
      <c r="D28" s="85"/>
      <c r="E28" s="85"/>
      <c r="F28" s="85"/>
      <c r="G28" s="85"/>
      <c r="H28" s="85"/>
      <c r="I28" s="85"/>
      <c r="J28" s="85"/>
      <c r="K28" s="85"/>
      <c r="L28" s="85"/>
      <c r="M28" s="85"/>
      <c r="N28" s="85"/>
      <c r="O28" s="85"/>
      <c r="P28" s="85"/>
      <c r="Q28" s="85"/>
      <c r="R28" s="85"/>
      <c r="S28" s="85"/>
    </row>
    <row r="29" spans="1:19" ht="18" customHeight="1" x14ac:dyDescent="0.15">
      <c r="A29" s="86"/>
      <c r="B29" s="83" t="s">
        <v>204</v>
      </c>
      <c r="C29" s="87" t="s">
        <v>205</v>
      </c>
      <c r="D29" s="85">
        <v>1</v>
      </c>
      <c r="E29" s="85">
        <f t="shared" si="1"/>
        <v>1</v>
      </c>
      <c r="F29" s="85">
        <f t="shared" si="2"/>
        <v>1</v>
      </c>
      <c r="G29" s="85">
        <v>1</v>
      </c>
      <c r="H29" s="85"/>
      <c r="I29" s="85"/>
      <c r="J29" s="85"/>
      <c r="K29" s="85"/>
      <c r="L29" s="85"/>
      <c r="M29" s="85"/>
      <c r="N29" s="85"/>
      <c r="O29" s="85"/>
      <c r="P29" s="85"/>
      <c r="Q29" s="85"/>
      <c r="R29" s="85"/>
      <c r="S29" s="85"/>
    </row>
    <row r="30" spans="1:19" ht="18" customHeight="1" x14ac:dyDescent="0.15">
      <c r="A30" s="86"/>
      <c r="B30" s="83" t="s">
        <v>179</v>
      </c>
      <c r="C30" s="87" t="s">
        <v>206</v>
      </c>
      <c r="D30" s="85">
        <f>1.5+22.83</f>
        <v>24.33</v>
      </c>
      <c r="E30" s="85">
        <f t="shared" ref="E30:G30" si="4">1.5+22.83</f>
        <v>24.33</v>
      </c>
      <c r="F30" s="85">
        <f t="shared" si="4"/>
        <v>24.33</v>
      </c>
      <c r="G30" s="85">
        <f t="shared" si="4"/>
        <v>24.33</v>
      </c>
      <c r="H30" s="85"/>
      <c r="I30" s="85"/>
      <c r="J30" s="85"/>
      <c r="K30" s="85"/>
      <c r="L30" s="85"/>
      <c r="M30" s="85"/>
      <c r="N30" s="85"/>
      <c r="O30" s="85"/>
      <c r="P30" s="85"/>
      <c r="Q30" s="85"/>
      <c r="R30" s="85"/>
      <c r="S30" s="85"/>
    </row>
    <row r="31" spans="1:19" ht="18" customHeight="1" x14ac:dyDescent="0.15">
      <c r="A31" s="86"/>
      <c r="B31" s="83" t="s">
        <v>181</v>
      </c>
      <c r="C31" s="87" t="s">
        <v>207</v>
      </c>
      <c r="D31" s="85">
        <v>18</v>
      </c>
      <c r="E31" s="85">
        <f t="shared" si="1"/>
        <v>18</v>
      </c>
      <c r="F31" s="85">
        <f t="shared" si="2"/>
        <v>18</v>
      </c>
      <c r="G31" s="85">
        <v>18</v>
      </c>
      <c r="H31" s="85"/>
      <c r="I31" s="85"/>
      <c r="J31" s="85"/>
      <c r="K31" s="85"/>
      <c r="L31" s="85"/>
      <c r="M31" s="85"/>
      <c r="N31" s="85"/>
      <c r="O31" s="85"/>
      <c r="P31" s="85"/>
      <c r="Q31" s="85"/>
      <c r="R31" s="85"/>
      <c r="S31" s="85"/>
    </row>
    <row r="32" spans="1:19" ht="18" customHeight="1" x14ac:dyDescent="0.15">
      <c r="A32" s="86"/>
      <c r="B32" s="83" t="s">
        <v>183</v>
      </c>
      <c r="C32" s="87" t="s">
        <v>208</v>
      </c>
      <c r="D32" s="85"/>
      <c r="E32" s="85">
        <f t="shared" si="1"/>
        <v>0</v>
      </c>
      <c r="F32" s="85"/>
      <c r="G32" s="85"/>
      <c r="H32" s="85"/>
      <c r="I32" s="85"/>
      <c r="J32" s="85"/>
      <c r="K32" s="85"/>
      <c r="L32" s="85"/>
      <c r="M32" s="85"/>
      <c r="N32" s="85"/>
      <c r="O32" s="85"/>
      <c r="P32" s="85"/>
      <c r="Q32" s="85"/>
      <c r="R32" s="85"/>
      <c r="S32" s="85"/>
    </row>
    <row r="33" spans="1:19" ht="18" customHeight="1" x14ac:dyDescent="0.15">
      <c r="A33" s="86"/>
      <c r="B33" s="83" t="s">
        <v>185</v>
      </c>
      <c r="C33" s="87" t="s">
        <v>209</v>
      </c>
      <c r="D33" s="85">
        <v>13</v>
      </c>
      <c r="E33" s="85">
        <f t="shared" si="1"/>
        <v>13</v>
      </c>
      <c r="F33" s="85">
        <f t="shared" si="2"/>
        <v>13</v>
      </c>
      <c r="G33" s="85">
        <v>13</v>
      </c>
      <c r="H33" s="85"/>
      <c r="I33" s="85"/>
      <c r="J33" s="85"/>
      <c r="K33" s="85"/>
      <c r="L33" s="85"/>
      <c r="M33" s="85"/>
      <c r="N33" s="85"/>
      <c r="O33" s="85"/>
      <c r="P33" s="85"/>
      <c r="Q33" s="85"/>
      <c r="R33" s="85"/>
      <c r="S33" s="85"/>
    </row>
    <row r="34" spans="1:19" ht="18" customHeight="1" x14ac:dyDescent="0.15">
      <c r="A34" s="86"/>
      <c r="B34" s="83" t="s">
        <v>189</v>
      </c>
      <c r="C34" s="87" t="s">
        <v>210</v>
      </c>
      <c r="D34" s="85">
        <v>15</v>
      </c>
      <c r="E34" s="85">
        <v>15</v>
      </c>
      <c r="F34" s="85">
        <v>15</v>
      </c>
      <c r="G34" s="85">
        <v>15</v>
      </c>
      <c r="H34" s="85"/>
      <c r="I34" s="85"/>
      <c r="J34" s="85"/>
      <c r="K34" s="85"/>
      <c r="L34" s="85"/>
      <c r="M34" s="85"/>
      <c r="N34" s="85"/>
      <c r="O34" s="85"/>
      <c r="P34" s="85"/>
      <c r="Q34" s="85"/>
      <c r="R34" s="85"/>
      <c r="S34" s="85"/>
    </row>
    <row r="35" spans="1:19" ht="18" customHeight="1" x14ac:dyDescent="0.15">
      <c r="A35" s="86"/>
      <c r="B35" s="83" t="s">
        <v>191</v>
      </c>
      <c r="C35" s="87" t="s">
        <v>211</v>
      </c>
      <c r="D35" s="85"/>
      <c r="E35" s="85"/>
      <c r="F35" s="85"/>
      <c r="G35" s="85"/>
      <c r="H35" s="85"/>
      <c r="I35" s="85"/>
      <c r="J35" s="85"/>
      <c r="K35" s="85"/>
      <c r="L35" s="85"/>
      <c r="M35" s="85"/>
      <c r="N35" s="85"/>
      <c r="O35" s="85"/>
      <c r="P35" s="85"/>
      <c r="Q35" s="85"/>
      <c r="R35" s="85"/>
      <c r="S35" s="85"/>
    </row>
    <row r="36" spans="1:19" ht="18" customHeight="1" x14ac:dyDescent="0.15">
      <c r="A36" s="86"/>
      <c r="B36" s="83" t="s">
        <v>193</v>
      </c>
      <c r="C36" s="87" t="s">
        <v>212</v>
      </c>
      <c r="D36" s="85">
        <f>G36+L36</f>
        <v>12</v>
      </c>
      <c r="E36" s="85">
        <f t="shared" si="1"/>
        <v>12</v>
      </c>
      <c r="F36" s="85">
        <f t="shared" si="2"/>
        <v>12</v>
      </c>
      <c r="G36" s="85">
        <v>8</v>
      </c>
      <c r="H36" s="85"/>
      <c r="I36" s="85"/>
      <c r="J36" s="85"/>
      <c r="K36" s="85"/>
      <c r="L36" s="85">
        <v>4</v>
      </c>
      <c r="M36" s="85"/>
      <c r="N36" s="85"/>
      <c r="O36" s="85"/>
      <c r="P36" s="85"/>
      <c r="Q36" s="85"/>
      <c r="R36" s="85"/>
      <c r="S36" s="85"/>
    </row>
    <row r="37" spans="1:19" ht="18" customHeight="1" x14ac:dyDescent="0.15">
      <c r="A37" s="86"/>
      <c r="B37" s="83" t="s">
        <v>195</v>
      </c>
      <c r="C37" s="87" t="s">
        <v>213</v>
      </c>
      <c r="D37" s="85"/>
      <c r="E37" s="85"/>
      <c r="F37" s="85"/>
      <c r="G37" s="85"/>
      <c r="H37" s="85"/>
      <c r="I37" s="85"/>
      <c r="J37" s="85"/>
      <c r="K37" s="85"/>
      <c r="L37" s="85"/>
      <c r="M37" s="85"/>
      <c r="N37" s="85"/>
      <c r="O37" s="85"/>
      <c r="P37" s="85"/>
      <c r="Q37" s="85"/>
      <c r="R37" s="85"/>
      <c r="S37" s="85"/>
    </row>
    <row r="38" spans="1:19" ht="18" customHeight="1" x14ac:dyDescent="0.15">
      <c r="A38" s="86"/>
      <c r="B38" s="83" t="s">
        <v>214</v>
      </c>
      <c r="C38" s="87" t="s">
        <v>215</v>
      </c>
      <c r="D38" s="85"/>
      <c r="E38" s="85"/>
      <c r="F38" s="85"/>
      <c r="G38" s="85"/>
      <c r="H38" s="85"/>
      <c r="I38" s="85"/>
      <c r="J38" s="85"/>
      <c r="K38" s="85"/>
      <c r="L38" s="85"/>
      <c r="M38" s="85"/>
      <c r="N38" s="85"/>
      <c r="O38" s="85"/>
      <c r="P38" s="85"/>
      <c r="Q38" s="85"/>
      <c r="R38" s="85"/>
      <c r="S38" s="85"/>
    </row>
    <row r="39" spans="1:19" ht="18" customHeight="1" x14ac:dyDescent="0.15">
      <c r="A39" s="86"/>
      <c r="B39" s="83" t="s">
        <v>216</v>
      </c>
      <c r="C39" s="87" t="s">
        <v>217</v>
      </c>
      <c r="D39" s="85"/>
      <c r="E39" s="85"/>
      <c r="F39" s="85"/>
      <c r="G39" s="85"/>
      <c r="H39" s="85"/>
      <c r="I39" s="85"/>
      <c r="J39" s="85"/>
      <c r="K39" s="85"/>
      <c r="L39" s="85"/>
      <c r="M39" s="85"/>
      <c r="N39" s="85"/>
      <c r="O39" s="85"/>
      <c r="P39" s="85"/>
      <c r="Q39" s="85"/>
      <c r="R39" s="85"/>
      <c r="S39" s="85"/>
    </row>
    <row r="40" spans="1:19" ht="18" customHeight="1" x14ac:dyDescent="0.15">
      <c r="A40" s="86"/>
      <c r="B40" s="83" t="s">
        <v>218</v>
      </c>
      <c r="C40" s="87" t="s">
        <v>219</v>
      </c>
      <c r="D40" s="85">
        <v>0.5</v>
      </c>
      <c r="E40" s="85">
        <v>0.5</v>
      </c>
      <c r="F40" s="85">
        <v>0.5</v>
      </c>
      <c r="G40" s="85">
        <v>0.5</v>
      </c>
      <c r="H40" s="85"/>
      <c r="I40" s="85"/>
      <c r="J40" s="85"/>
      <c r="K40" s="85"/>
      <c r="L40" s="85"/>
      <c r="M40" s="85"/>
      <c r="N40" s="85"/>
      <c r="O40" s="85"/>
      <c r="P40" s="85"/>
      <c r="Q40" s="85"/>
      <c r="R40" s="85"/>
      <c r="S40" s="85"/>
    </row>
    <row r="41" spans="1:19" ht="18" customHeight="1" x14ac:dyDescent="0.15">
      <c r="A41" s="86"/>
      <c r="B41" s="83" t="s">
        <v>220</v>
      </c>
      <c r="C41" s="87" t="s">
        <v>221</v>
      </c>
      <c r="D41" s="85"/>
      <c r="E41" s="85"/>
      <c r="F41" s="85"/>
      <c r="G41" s="85"/>
      <c r="H41" s="85"/>
      <c r="I41" s="85"/>
      <c r="J41" s="85"/>
      <c r="K41" s="85"/>
      <c r="L41" s="85"/>
      <c r="M41" s="85"/>
      <c r="N41" s="85"/>
      <c r="O41" s="85"/>
      <c r="P41" s="85"/>
      <c r="Q41" s="85"/>
      <c r="R41" s="85"/>
      <c r="S41" s="85"/>
    </row>
    <row r="42" spans="1:19" ht="18" customHeight="1" x14ac:dyDescent="0.15">
      <c r="A42" s="86"/>
      <c r="B42" s="83" t="s">
        <v>222</v>
      </c>
      <c r="C42" s="87" t="s">
        <v>223</v>
      </c>
      <c r="D42" s="85"/>
      <c r="E42" s="85"/>
      <c r="F42" s="85"/>
      <c r="G42" s="85"/>
      <c r="H42" s="85"/>
      <c r="I42" s="85"/>
      <c r="J42" s="85"/>
      <c r="K42" s="85"/>
      <c r="L42" s="85"/>
      <c r="M42" s="85"/>
      <c r="N42" s="85"/>
      <c r="O42" s="85"/>
      <c r="P42" s="85"/>
      <c r="Q42" s="85"/>
      <c r="R42" s="85"/>
      <c r="S42" s="85"/>
    </row>
    <row r="43" spans="1:19" ht="18" customHeight="1" x14ac:dyDescent="0.15">
      <c r="A43" s="86"/>
      <c r="B43" s="83" t="s">
        <v>224</v>
      </c>
      <c r="C43" s="87" t="s">
        <v>225</v>
      </c>
      <c r="D43" s="85"/>
      <c r="E43" s="85"/>
      <c r="F43" s="85"/>
      <c r="G43" s="85"/>
      <c r="H43" s="85"/>
      <c r="I43" s="85"/>
      <c r="J43" s="85"/>
      <c r="K43" s="85"/>
      <c r="L43" s="85"/>
      <c r="M43" s="85"/>
      <c r="N43" s="85"/>
      <c r="O43" s="85"/>
      <c r="P43" s="85"/>
      <c r="Q43" s="85"/>
      <c r="R43" s="85"/>
      <c r="S43" s="85"/>
    </row>
    <row r="44" spans="1:19" ht="18" customHeight="1" x14ac:dyDescent="0.15">
      <c r="A44" s="86"/>
      <c r="B44" s="83" t="s">
        <v>226</v>
      </c>
      <c r="C44" s="87" t="s">
        <v>227</v>
      </c>
      <c r="D44" s="85"/>
      <c r="E44" s="85"/>
      <c r="F44" s="85"/>
      <c r="G44" s="85"/>
      <c r="H44" s="85"/>
      <c r="I44" s="85"/>
      <c r="J44" s="85"/>
      <c r="K44" s="85"/>
      <c r="L44" s="85"/>
      <c r="M44" s="85"/>
      <c r="N44" s="85"/>
      <c r="O44" s="85"/>
      <c r="P44" s="85"/>
      <c r="Q44" s="85"/>
      <c r="R44" s="85"/>
      <c r="S44" s="85"/>
    </row>
    <row r="45" spans="1:19" ht="18" customHeight="1" x14ac:dyDescent="0.15">
      <c r="A45" s="86"/>
      <c r="B45" s="83" t="s">
        <v>228</v>
      </c>
      <c r="C45" s="87" t="s">
        <v>229</v>
      </c>
      <c r="D45" s="85"/>
      <c r="E45" s="85"/>
      <c r="F45" s="85"/>
      <c r="G45" s="85"/>
      <c r="H45" s="85"/>
      <c r="I45" s="85"/>
      <c r="J45" s="85"/>
      <c r="K45" s="85"/>
      <c r="L45" s="85"/>
      <c r="M45" s="85"/>
      <c r="N45" s="85"/>
      <c r="O45" s="85"/>
      <c r="P45" s="85"/>
      <c r="Q45" s="85"/>
      <c r="R45" s="85"/>
      <c r="S45" s="85"/>
    </row>
    <row r="46" spans="1:19" ht="18" customHeight="1" x14ac:dyDescent="0.15">
      <c r="A46" s="86"/>
      <c r="B46" s="83" t="s">
        <v>230</v>
      </c>
      <c r="C46" s="87" t="s">
        <v>231</v>
      </c>
      <c r="D46" s="85">
        <v>25.09</v>
      </c>
      <c r="E46" s="85">
        <f>F46+P45</f>
        <v>25.09</v>
      </c>
      <c r="F46" s="85">
        <f>G46+L46</f>
        <v>25.09</v>
      </c>
      <c r="G46" s="85">
        <v>25.09</v>
      </c>
      <c r="H46" s="85"/>
      <c r="I46" s="85"/>
      <c r="J46" s="85"/>
      <c r="K46" s="85"/>
      <c r="L46" s="85"/>
      <c r="M46" s="85"/>
      <c r="N46" s="85"/>
      <c r="O46" s="85"/>
      <c r="P46" s="85"/>
      <c r="Q46" s="85"/>
      <c r="R46" s="85"/>
      <c r="S46" s="85"/>
    </row>
    <row r="47" spans="1:19" ht="18" customHeight="1" x14ac:dyDescent="0.15">
      <c r="A47" s="86"/>
      <c r="B47" s="83" t="s">
        <v>232</v>
      </c>
      <c r="C47" s="87" t="s">
        <v>233</v>
      </c>
      <c r="D47" s="85"/>
      <c r="E47" s="85"/>
      <c r="F47" s="85"/>
      <c r="G47" s="85"/>
      <c r="H47" s="85"/>
      <c r="I47" s="85"/>
      <c r="J47" s="85"/>
      <c r="K47" s="85"/>
      <c r="L47" s="85"/>
      <c r="M47" s="85"/>
      <c r="N47" s="85"/>
      <c r="O47" s="85"/>
      <c r="P47" s="85"/>
      <c r="Q47" s="85"/>
      <c r="R47" s="85"/>
      <c r="S47" s="85"/>
    </row>
    <row r="48" spans="1:19" ht="18" customHeight="1" x14ac:dyDescent="0.15">
      <c r="A48" s="86"/>
      <c r="B48" s="83" t="s">
        <v>234</v>
      </c>
      <c r="C48" s="87" t="s">
        <v>235</v>
      </c>
      <c r="D48" s="85">
        <f>3.6+26.6</f>
        <v>30.200000000000003</v>
      </c>
      <c r="E48" s="85">
        <f t="shared" ref="E48:G48" si="5">3.6+26.6</f>
        <v>30.200000000000003</v>
      </c>
      <c r="F48" s="85">
        <f t="shared" si="5"/>
        <v>30.200000000000003</v>
      </c>
      <c r="G48" s="85">
        <f t="shared" si="5"/>
        <v>30.200000000000003</v>
      </c>
      <c r="H48" s="85"/>
      <c r="I48" s="85"/>
      <c r="J48" s="85"/>
      <c r="K48" s="85"/>
      <c r="L48" s="85"/>
      <c r="M48" s="85"/>
      <c r="N48" s="85"/>
      <c r="O48" s="85"/>
      <c r="P48" s="85"/>
      <c r="Q48" s="85"/>
      <c r="R48" s="85"/>
      <c r="S48" s="85"/>
    </row>
    <row r="49" spans="1:19" ht="18" customHeight="1" x14ac:dyDescent="0.15">
      <c r="A49" s="86"/>
      <c r="B49" s="83" t="s">
        <v>236</v>
      </c>
      <c r="C49" s="87" t="s">
        <v>237</v>
      </c>
      <c r="D49" s="85">
        <v>5.76</v>
      </c>
      <c r="E49" s="85">
        <v>5.76</v>
      </c>
      <c r="F49" s="85">
        <v>5.76</v>
      </c>
      <c r="G49" s="85">
        <v>5.76</v>
      </c>
      <c r="H49" s="85"/>
      <c r="I49" s="85"/>
      <c r="J49" s="85"/>
      <c r="K49" s="85"/>
      <c r="L49" s="85"/>
      <c r="M49" s="85"/>
      <c r="N49" s="85"/>
      <c r="O49" s="85"/>
      <c r="P49" s="85"/>
      <c r="Q49" s="85"/>
      <c r="R49" s="85"/>
      <c r="S49" s="85"/>
    </row>
    <row r="50" spans="1:19" ht="18" customHeight="1" x14ac:dyDescent="0.15">
      <c r="A50" s="86"/>
      <c r="B50" s="83" t="s">
        <v>238</v>
      </c>
      <c r="C50" s="87" t="s">
        <v>239</v>
      </c>
      <c r="D50" s="85"/>
      <c r="E50" s="85"/>
      <c r="F50" s="85"/>
      <c r="G50" s="85"/>
      <c r="H50" s="85"/>
      <c r="I50" s="85"/>
      <c r="J50" s="85"/>
      <c r="K50" s="85"/>
      <c r="L50" s="85"/>
      <c r="M50" s="85"/>
      <c r="N50" s="85"/>
      <c r="O50" s="85"/>
      <c r="P50" s="85"/>
      <c r="Q50" s="85"/>
      <c r="R50" s="85"/>
      <c r="S50" s="85"/>
    </row>
    <row r="51" spans="1:19" ht="18" customHeight="1" x14ac:dyDescent="0.15">
      <c r="A51" s="86"/>
      <c r="B51" s="83" t="s">
        <v>197</v>
      </c>
      <c r="C51" s="87" t="s">
        <v>240</v>
      </c>
      <c r="D51" s="85">
        <f>5.06-3.6</f>
        <v>1.4599999999999995</v>
      </c>
      <c r="E51" s="85">
        <f t="shared" ref="E51:G51" si="6">5.06-3.6</f>
        <v>1.4599999999999995</v>
      </c>
      <c r="F51" s="85">
        <f t="shared" si="6"/>
        <v>1.4599999999999995</v>
      </c>
      <c r="G51" s="85">
        <f t="shared" si="6"/>
        <v>1.4599999999999995</v>
      </c>
      <c r="H51" s="85"/>
      <c r="I51" s="85"/>
      <c r="J51" s="85"/>
      <c r="K51" s="85"/>
      <c r="L51" s="85"/>
      <c r="M51" s="85"/>
      <c r="N51" s="85"/>
      <c r="O51" s="85"/>
      <c r="P51" s="85"/>
      <c r="Q51" s="85"/>
      <c r="R51" s="85"/>
      <c r="S51" s="85"/>
    </row>
    <row r="52" spans="1:19" ht="18" customHeight="1" x14ac:dyDescent="0.15">
      <c r="A52" s="82">
        <v>303</v>
      </c>
      <c r="B52" s="83"/>
      <c r="C52" s="84" t="s">
        <v>100</v>
      </c>
      <c r="D52" s="85">
        <v>2.2599999999999998</v>
      </c>
      <c r="E52" s="85">
        <f>F52+P51</f>
        <v>2.2599999999999998</v>
      </c>
      <c r="F52" s="85">
        <f>G52+L52</f>
        <v>2.2599999999999998</v>
      </c>
      <c r="G52" s="85">
        <v>2.2599999999999998</v>
      </c>
      <c r="H52" s="85"/>
      <c r="I52" s="85"/>
      <c r="J52" s="85"/>
      <c r="K52" s="85"/>
      <c r="L52" s="85"/>
      <c r="M52" s="85"/>
      <c r="N52" s="85"/>
      <c r="O52" s="85"/>
      <c r="P52" s="85"/>
      <c r="Q52" s="85"/>
      <c r="R52" s="85"/>
      <c r="S52" s="85"/>
    </row>
    <row r="53" spans="1:19" ht="18" customHeight="1" x14ac:dyDescent="0.15">
      <c r="A53" s="86"/>
      <c r="B53" s="83" t="s">
        <v>173</v>
      </c>
      <c r="C53" s="87" t="s">
        <v>241</v>
      </c>
      <c r="D53" s="85"/>
      <c r="E53" s="85"/>
      <c r="F53" s="85"/>
      <c r="G53" s="85"/>
      <c r="H53" s="85"/>
      <c r="I53" s="85"/>
      <c r="J53" s="85"/>
      <c r="K53" s="85"/>
      <c r="L53" s="85"/>
      <c r="M53" s="85"/>
      <c r="N53" s="85"/>
      <c r="O53" s="85"/>
      <c r="P53" s="85"/>
      <c r="Q53" s="85"/>
      <c r="R53" s="85"/>
      <c r="S53" s="85"/>
    </row>
    <row r="54" spans="1:19" ht="18" customHeight="1" x14ac:dyDescent="0.15">
      <c r="A54" s="86"/>
      <c r="B54" s="83" t="s">
        <v>175</v>
      </c>
      <c r="C54" s="87" t="s">
        <v>242</v>
      </c>
      <c r="D54" s="85"/>
      <c r="E54" s="85"/>
      <c r="F54" s="85"/>
      <c r="G54" s="85"/>
      <c r="H54" s="85"/>
      <c r="I54" s="85"/>
      <c r="J54" s="85"/>
      <c r="K54" s="85"/>
      <c r="L54" s="85"/>
      <c r="M54" s="85"/>
      <c r="N54" s="85"/>
      <c r="O54" s="85"/>
      <c r="P54" s="85"/>
      <c r="Q54" s="85"/>
      <c r="R54" s="85"/>
      <c r="S54" s="85"/>
    </row>
    <row r="55" spans="1:19" ht="18" customHeight="1" x14ac:dyDescent="0.15">
      <c r="A55" s="86"/>
      <c r="B55" s="83" t="s">
        <v>177</v>
      </c>
      <c r="C55" s="87" t="s">
        <v>243</v>
      </c>
      <c r="D55" s="85"/>
      <c r="E55" s="85"/>
      <c r="F55" s="85"/>
      <c r="G55" s="85"/>
      <c r="H55" s="85"/>
      <c r="I55" s="85"/>
      <c r="J55" s="85"/>
      <c r="K55" s="85"/>
      <c r="L55" s="85"/>
      <c r="M55" s="85"/>
      <c r="N55" s="85"/>
      <c r="O55" s="85"/>
      <c r="P55" s="85"/>
      <c r="Q55" s="85"/>
      <c r="R55" s="85"/>
      <c r="S55" s="85"/>
    </row>
    <row r="56" spans="1:19" ht="18" customHeight="1" x14ac:dyDescent="0.15">
      <c r="A56" s="86"/>
      <c r="B56" s="83" t="s">
        <v>202</v>
      </c>
      <c r="C56" s="87" t="s">
        <v>244</v>
      </c>
      <c r="D56" s="85"/>
      <c r="E56" s="85"/>
      <c r="F56" s="85"/>
      <c r="G56" s="85"/>
      <c r="H56" s="85"/>
      <c r="I56" s="85"/>
      <c r="J56" s="85"/>
      <c r="K56" s="85"/>
      <c r="L56" s="85"/>
      <c r="M56" s="85"/>
      <c r="N56" s="85"/>
      <c r="O56" s="85"/>
      <c r="P56" s="85"/>
      <c r="Q56" s="85"/>
      <c r="R56" s="85"/>
      <c r="S56" s="85"/>
    </row>
    <row r="57" spans="1:19" ht="18" customHeight="1" x14ac:dyDescent="0.15">
      <c r="A57" s="86"/>
      <c r="B57" s="83" t="s">
        <v>204</v>
      </c>
      <c r="C57" s="87" t="s">
        <v>245</v>
      </c>
      <c r="D57" s="85">
        <v>1.9</v>
      </c>
      <c r="E57" s="85">
        <f>F57+P56</f>
        <v>1.9</v>
      </c>
      <c r="F57" s="85">
        <f>G57+L57</f>
        <v>1.9</v>
      </c>
      <c r="G57" s="85">
        <v>1.9</v>
      </c>
      <c r="H57" s="85"/>
      <c r="I57" s="85"/>
      <c r="J57" s="85"/>
      <c r="K57" s="85"/>
      <c r="L57" s="85"/>
      <c r="M57" s="85"/>
      <c r="N57" s="85"/>
      <c r="O57" s="85"/>
      <c r="P57" s="85"/>
      <c r="Q57" s="85"/>
      <c r="R57" s="85"/>
      <c r="S57" s="85"/>
    </row>
    <row r="58" spans="1:19" ht="18" customHeight="1" x14ac:dyDescent="0.15">
      <c r="A58" s="86"/>
      <c r="B58" s="83" t="s">
        <v>179</v>
      </c>
      <c r="C58" s="87" t="s">
        <v>246</v>
      </c>
      <c r="D58" s="85"/>
      <c r="E58" s="85"/>
      <c r="F58" s="85"/>
      <c r="G58" s="85"/>
      <c r="H58" s="85"/>
      <c r="I58" s="85"/>
      <c r="J58" s="85"/>
      <c r="K58" s="85"/>
      <c r="L58" s="85"/>
      <c r="M58" s="85"/>
      <c r="N58" s="85"/>
      <c r="O58" s="85"/>
      <c r="P58" s="85"/>
      <c r="Q58" s="85"/>
      <c r="R58" s="85"/>
      <c r="S58" s="85"/>
    </row>
    <row r="59" spans="1:19" ht="18" customHeight="1" x14ac:dyDescent="0.15">
      <c r="A59" s="86"/>
      <c r="B59" s="83" t="s">
        <v>181</v>
      </c>
      <c r="C59" s="87" t="s">
        <v>247</v>
      </c>
      <c r="D59" s="85"/>
      <c r="E59" s="85"/>
      <c r="F59" s="85"/>
      <c r="G59" s="85"/>
      <c r="H59" s="85"/>
      <c r="I59" s="85"/>
      <c r="J59" s="85"/>
      <c r="K59" s="85"/>
      <c r="L59" s="85"/>
      <c r="M59" s="85"/>
      <c r="N59" s="85"/>
      <c r="O59" s="85"/>
      <c r="P59" s="85"/>
      <c r="Q59" s="85"/>
      <c r="R59" s="85"/>
      <c r="S59" s="85"/>
    </row>
    <row r="60" spans="1:19" ht="18" customHeight="1" x14ac:dyDescent="0.15">
      <c r="A60" s="86"/>
      <c r="B60" s="83" t="s">
        <v>183</v>
      </c>
      <c r="C60" s="87" t="s">
        <v>248</v>
      </c>
      <c r="D60" s="85"/>
      <c r="E60" s="85"/>
      <c r="F60" s="85"/>
      <c r="G60" s="85"/>
      <c r="H60" s="85"/>
      <c r="I60" s="85"/>
      <c r="J60" s="85"/>
      <c r="K60" s="85"/>
      <c r="L60" s="85"/>
      <c r="M60" s="85"/>
      <c r="N60" s="85"/>
      <c r="O60" s="85"/>
      <c r="P60" s="85"/>
      <c r="Q60" s="85"/>
      <c r="R60" s="85"/>
      <c r="S60" s="85"/>
    </row>
    <row r="61" spans="1:19" ht="18" customHeight="1" x14ac:dyDescent="0.15">
      <c r="A61" s="86"/>
      <c r="B61" s="83" t="s">
        <v>185</v>
      </c>
      <c r="C61" s="87" t="s">
        <v>249</v>
      </c>
      <c r="D61" s="85">
        <v>0.36</v>
      </c>
      <c r="E61" s="85">
        <f>F61+P60</f>
        <v>0.36</v>
      </c>
      <c r="F61" s="85">
        <f>G61+L61</f>
        <v>0.36</v>
      </c>
      <c r="G61" s="85">
        <v>0.36</v>
      </c>
      <c r="H61" s="85"/>
      <c r="I61" s="85"/>
      <c r="J61" s="85"/>
      <c r="K61" s="85"/>
      <c r="L61" s="85"/>
      <c r="M61" s="85"/>
      <c r="N61" s="85"/>
      <c r="O61" s="85"/>
      <c r="P61" s="85"/>
      <c r="Q61" s="85"/>
      <c r="R61" s="85"/>
      <c r="S61" s="85"/>
    </row>
    <row r="62" spans="1:19" ht="18" customHeight="1" x14ac:dyDescent="0.15">
      <c r="A62" s="86"/>
      <c r="B62" s="83" t="s">
        <v>187</v>
      </c>
      <c r="C62" s="87" t="s">
        <v>250</v>
      </c>
      <c r="D62" s="85"/>
      <c r="E62" s="85"/>
      <c r="F62" s="85"/>
      <c r="G62" s="85"/>
      <c r="H62" s="85"/>
      <c r="I62" s="85"/>
      <c r="J62" s="85"/>
      <c r="K62" s="85"/>
      <c r="L62" s="85"/>
      <c r="M62" s="85"/>
      <c r="N62" s="85"/>
      <c r="O62" s="85"/>
      <c r="P62" s="85"/>
      <c r="Q62" s="85"/>
      <c r="R62" s="85"/>
      <c r="S62" s="85"/>
    </row>
    <row r="63" spans="1:19" ht="18" customHeight="1" x14ac:dyDescent="0.15">
      <c r="A63" s="86"/>
      <c r="B63" s="83" t="s">
        <v>197</v>
      </c>
      <c r="C63" s="87" t="s">
        <v>251</v>
      </c>
      <c r="D63" s="85"/>
      <c r="E63" s="85"/>
      <c r="F63" s="85"/>
      <c r="G63" s="85"/>
      <c r="H63" s="85"/>
      <c r="I63" s="85"/>
      <c r="J63" s="85"/>
      <c r="K63" s="85"/>
      <c r="L63" s="85"/>
      <c r="M63" s="85"/>
      <c r="N63" s="85"/>
      <c r="O63" s="85"/>
      <c r="P63" s="85"/>
      <c r="Q63" s="85"/>
      <c r="R63" s="85"/>
      <c r="S63" s="85"/>
    </row>
  </sheetData>
  <mergeCells count="15">
    <mergeCell ref="A9:C9"/>
    <mergeCell ref="A6:A7"/>
    <mergeCell ref="B6:B7"/>
    <mergeCell ref="C4:C7"/>
    <mergeCell ref="D5:D7"/>
    <mergeCell ref="A4:B5"/>
    <mergeCell ref="A2:S2"/>
    <mergeCell ref="R3:S3"/>
    <mergeCell ref="D4:S4"/>
    <mergeCell ref="E5:O5"/>
    <mergeCell ref="F6:M6"/>
    <mergeCell ref="E6:E7"/>
    <mergeCell ref="N6:N7"/>
    <mergeCell ref="O6:O7"/>
    <mergeCell ref="P5:S6"/>
  </mergeCells>
  <phoneticPr fontId="26" type="noConversion"/>
  <printOptions horizontalCentered="1"/>
  <pageMargins left="0.59027777777777801" right="0.59027777777777801" top="0.74791666666666701" bottom="0.74791666666666701" header="0.31458333333333299" footer="0.31458333333333299"/>
  <pageSetup paperSize="9"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95" zoomScaleNormal="100" zoomScaleSheetLayoutView="95" workbookViewId="0">
      <selection activeCell="A19" sqref="A19"/>
    </sheetView>
  </sheetViews>
  <sheetFormatPr defaultColWidth="9" defaultRowHeight="13.5" x14ac:dyDescent="0.15"/>
  <cols>
    <col min="1" max="1" width="28.375" customWidth="1"/>
    <col min="2" max="3" width="6.375" customWidth="1"/>
    <col min="4" max="4" width="23.25" customWidth="1"/>
    <col min="5" max="7" width="14.75" customWidth="1"/>
  </cols>
  <sheetData>
    <row r="1" spans="1:7" ht="38.1" customHeight="1" x14ac:dyDescent="0.15">
      <c r="A1" s="122" t="s">
        <v>252</v>
      </c>
      <c r="B1" s="122"/>
      <c r="C1" s="122"/>
      <c r="D1" s="122"/>
      <c r="E1" s="122"/>
      <c r="F1" s="122"/>
      <c r="G1" s="122"/>
    </row>
    <row r="2" spans="1:7" x14ac:dyDescent="0.15">
      <c r="A2" s="3" t="s">
        <v>1</v>
      </c>
      <c r="B2" s="58"/>
      <c r="C2" s="58"/>
      <c r="D2" s="58"/>
      <c r="E2" s="24"/>
      <c r="F2" s="24"/>
      <c r="G2" s="21" t="s">
        <v>2</v>
      </c>
    </row>
    <row r="3" spans="1:7" x14ac:dyDescent="0.15">
      <c r="A3" s="190" t="s">
        <v>253</v>
      </c>
      <c r="B3" s="190"/>
      <c r="C3" s="190"/>
      <c r="D3" s="190"/>
      <c r="E3" s="162" t="s">
        <v>254</v>
      </c>
      <c r="F3" s="163"/>
      <c r="G3" s="164"/>
    </row>
    <row r="4" spans="1:7" x14ac:dyDescent="0.15">
      <c r="A4" s="59" t="s">
        <v>103</v>
      </c>
      <c r="B4" s="59" t="s">
        <v>104</v>
      </c>
      <c r="C4" s="59" t="s">
        <v>105</v>
      </c>
      <c r="D4" s="59" t="s">
        <v>255</v>
      </c>
      <c r="E4" s="6" t="s">
        <v>97</v>
      </c>
      <c r="F4" s="6" t="s">
        <v>91</v>
      </c>
      <c r="G4" s="6" t="s">
        <v>92</v>
      </c>
    </row>
    <row r="5" spans="1:7" x14ac:dyDescent="0.15">
      <c r="A5" s="59" t="s">
        <v>113</v>
      </c>
      <c r="B5" s="59" t="s">
        <v>114</v>
      </c>
      <c r="C5" s="59" t="s">
        <v>115</v>
      </c>
      <c r="D5" s="59" t="s">
        <v>116</v>
      </c>
      <c r="E5" s="59" t="s">
        <v>117</v>
      </c>
      <c r="F5" s="59" t="s">
        <v>118</v>
      </c>
      <c r="G5" s="59" t="s">
        <v>119</v>
      </c>
    </row>
    <row r="6" spans="1:7" x14ac:dyDescent="0.15">
      <c r="A6" s="71" t="s">
        <v>256</v>
      </c>
      <c r="B6" s="71"/>
      <c r="C6" s="71"/>
      <c r="D6" s="72" t="s">
        <v>257</v>
      </c>
      <c r="E6" s="73"/>
      <c r="F6" s="73"/>
      <c r="G6" s="73"/>
    </row>
    <row r="7" spans="1:7" x14ac:dyDescent="0.15">
      <c r="A7" s="71"/>
      <c r="B7" s="71"/>
      <c r="C7" s="71"/>
      <c r="D7" s="71"/>
      <c r="E7" s="73"/>
      <c r="F7" s="73"/>
      <c r="G7" s="73"/>
    </row>
    <row r="8" spans="1:7" ht="24" customHeight="1" x14ac:dyDescent="0.15">
      <c r="A8" s="71"/>
      <c r="B8" s="71"/>
      <c r="C8" s="71"/>
      <c r="D8" s="71"/>
      <c r="E8" s="73"/>
      <c r="F8" s="73"/>
      <c r="G8" s="73"/>
    </row>
    <row r="9" spans="1:7" x14ac:dyDescent="0.15">
      <c r="A9" s="71"/>
      <c r="B9" s="71"/>
      <c r="C9" s="71"/>
      <c r="D9" s="71"/>
      <c r="E9" s="73"/>
      <c r="F9" s="73"/>
      <c r="G9" s="73"/>
    </row>
    <row r="10" spans="1:7" x14ac:dyDescent="0.15">
      <c r="A10" s="71"/>
      <c r="B10" s="71"/>
      <c r="C10" s="71"/>
      <c r="D10" s="71"/>
      <c r="E10" s="73"/>
      <c r="F10" s="73"/>
      <c r="G10" s="73"/>
    </row>
    <row r="11" spans="1:7" x14ac:dyDescent="0.15">
      <c r="A11" s="71"/>
      <c r="B11" s="71"/>
      <c r="C11" s="71"/>
      <c r="D11" s="71"/>
      <c r="E11" s="73"/>
      <c r="F11" s="73"/>
      <c r="G11" s="73"/>
    </row>
    <row r="12" spans="1:7" x14ac:dyDescent="0.15">
      <c r="A12" s="71"/>
      <c r="B12" s="71"/>
      <c r="C12" s="71"/>
      <c r="D12" s="71"/>
      <c r="E12" s="73"/>
      <c r="F12" s="73"/>
      <c r="G12" s="73"/>
    </row>
    <row r="13" spans="1:7" x14ac:dyDescent="0.15">
      <c r="A13" s="71"/>
      <c r="B13" s="71"/>
      <c r="C13" s="71"/>
      <c r="D13" s="71"/>
      <c r="E13" s="73"/>
      <c r="F13" s="73"/>
      <c r="G13" s="73"/>
    </row>
    <row r="14" spans="1:7" x14ac:dyDescent="0.15">
      <c r="A14" s="71"/>
      <c r="B14" s="71"/>
      <c r="C14" s="71"/>
      <c r="D14" s="71"/>
      <c r="E14" s="73"/>
      <c r="F14" s="73"/>
      <c r="G14" s="73"/>
    </row>
    <row r="15" spans="1:7" x14ac:dyDescent="0.15">
      <c r="A15" s="71"/>
      <c r="B15" s="71"/>
      <c r="C15" s="71"/>
      <c r="D15" s="71"/>
      <c r="E15" s="73"/>
      <c r="F15" s="73"/>
      <c r="G15" s="73"/>
    </row>
    <row r="16" spans="1:7" x14ac:dyDescent="0.15">
      <c r="A16" s="71"/>
      <c r="B16" s="71"/>
      <c r="C16" s="71"/>
      <c r="D16" s="71"/>
      <c r="E16" s="73"/>
      <c r="F16" s="73"/>
      <c r="G16" s="73"/>
    </row>
    <row r="17" spans="1:7" x14ac:dyDescent="0.15">
      <c r="A17" s="71"/>
      <c r="B17" s="71"/>
      <c r="C17" s="71"/>
      <c r="D17" s="71"/>
      <c r="E17" s="73"/>
      <c r="F17" s="73"/>
      <c r="G17" s="73"/>
    </row>
    <row r="18" spans="1:7" x14ac:dyDescent="0.15">
      <c r="A18" s="71"/>
      <c r="B18" s="71"/>
      <c r="C18" s="71"/>
      <c r="D18" s="71"/>
      <c r="E18" s="73"/>
      <c r="F18" s="73"/>
      <c r="G18" s="73"/>
    </row>
    <row r="19" spans="1:7" x14ac:dyDescent="0.15">
      <c r="A19" s="71"/>
      <c r="B19" s="71"/>
      <c r="C19" s="71"/>
      <c r="D19" s="71"/>
      <c r="E19" s="73"/>
      <c r="F19" s="73"/>
      <c r="G19" s="73"/>
    </row>
    <row r="20" spans="1:7" x14ac:dyDescent="0.15">
      <c r="A20" s="71"/>
      <c r="B20" s="71"/>
      <c r="C20" s="71"/>
      <c r="D20" s="71"/>
      <c r="E20" s="73"/>
      <c r="F20" s="73"/>
      <c r="G20" s="73"/>
    </row>
    <row r="21" spans="1:7" x14ac:dyDescent="0.15">
      <c r="A21" s="71"/>
      <c r="B21" s="71"/>
      <c r="C21" s="71"/>
      <c r="D21" s="71"/>
      <c r="E21" s="73"/>
      <c r="F21" s="73"/>
      <c r="G21" s="73"/>
    </row>
    <row r="22" spans="1:7" x14ac:dyDescent="0.15">
      <c r="A22" s="71"/>
      <c r="B22" s="71"/>
      <c r="C22" s="71"/>
      <c r="D22" s="71"/>
      <c r="E22" s="73"/>
      <c r="F22" s="73"/>
      <c r="G22" s="73"/>
    </row>
    <row r="23" spans="1:7" x14ac:dyDescent="0.15">
      <c r="A23" s="71"/>
      <c r="B23" s="71"/>
      <c r="C23" s="71"/>
      <c r="D23" s="71"/>
      <c r="E23" s="73"/>
      <c r="F23" s="73"/>
      <c r="G23" s="73"/>
    </row>
    <row r="24" spans="1:7" x14ac:dyDescent="0.15">
      <c r="A24" s="71"/>
      <c r="B24" s="71"/>
      <c r="C24" s="71"/>
      <c r="D24" s="71"/>
      <c r="E24" s="73"/>
      <c r="F24" s="73"/>
      <c r="G24" s="73"/>
    </row>
    <row r="25" spans="1:7" x14ac:dyDescent="0.15">
      <c r="A25" s="71"/>
      <c r="B25" s="71"/>
      <c r="C25" s="71"/>
      <c r="D25" s="71"/>
      <c r="E25" s="73"/>
      <c r="F25" s="73"/>
      <c r="G25" s="73"/>
    </row>
    <row r="26" spans="1:7" x14ac:dyDescent="0.15">
      <c r="A26" s="71"/>
      <c r="B26" s="71"/>
      <c r="C26" s="71"/>
      <c r="D26" s="71"/>
      <c r="E26" s="73"/>
      <c r="F26" s="73"/>
      <c r="G26" s="73"/>
    </row>
    <row r="27" spans="1:7" x14ac:dyDescent="0.15">
      <c r="A27" s="71"/>
      <c r="B27" s="71"/>
      <c r="C27" s="71"/>
      <c r="D27" s="71"/>
      <c r="E27" s="73"/>
      <c r="F27" s="73"/>
      <c r="G27" s="73"/>
    </row>
    <row r="28" spans="1:7" x14ac:dyDescent="0.15">
      <c r="A28" s="71"/>
      <c r="B28" s="71"/>
      <c r="C28" s="71"/>
      <c r="D28" s="71"/>
      <c r="E28" s="73"/>
      <c r="F28" s="73"/>
      <c r="G28" s="73"/>
    </row>
    <row r="29" spans="1:7" x14ac:dyDescent="0.15">
      <c r="A29" s="71"/>
      <c r="B29" s="71"/>
      <c r="C29" s="71"/>
      <c r="D29" s="71"/>
      <c r="E29" s="73"/>
      <c r="F29" s="73"/>
      <c r="G29" s="73"/>
    </row>
    <row r="30" spans="1:7" x14ac:dyDescent="0.15">
      <c r="A30" s="71"/>
      <c r="B30" s="71"/>
      <c r="C30" s="71"/>
      <c r="D30" s="71"/>
      <c r="E30" s="73"/>
      <c r="F30" s="73"/>
      <c r="G30" s="73"/>
    </row>
    <row r="31" spans="1:7" x14ac:dyDescent="0.15">
      <c r="A31" s="71"/>
      <c r="B31" s="71"/>
      <c r="C31" s="71"/>
      <c r="D31" s="71"/>
      <c r="E31" s="73"/>
      <c r="F31" s="73"/>
      <c r="G31" s="73"/>
    </row>
    <row r="32" spans="1:7" x14ac:dyDescent="0.15">
      <c r="A32" s="71"/>
      <c r="B32" s="71"/>
      <c r="C32" s="71"/>
      <c r="D32" s="71"/>
      <c r="E32" s="73"/>
      <c r="F32" s="73"/>
      <c r="G32" s="73"/>
    </row>
    <row r="33" spans="1:7" x14ac:dyDescent="0.15">
      <c r="A33" s="71"/>
      <c r="B33" s="71"/>
      <c r="C33" s="71"/>
      <c r="D33" s="71"/>
      <c r="E33" s="73"/>
      <c r="F33" s="73"/>
      <c r="G33" s="73"/>
    </row>
    <row r="34" spans="1:7" x14ac:dyDescent="0.15">
      <c r="A34" s="71"/>
      <c r="B34" s="71"/>
      <c r="C34" s="71"/>
      <c r="D34" s="71"/>
      <c r="E34" s="73"/>
      <c r="F34" s="73"/>
      <c r="G34" s="73"/>
    </row>
    <row r="35" spans="1:7" x14ac:dyDescent="0.15">
      <c r="A35" s="71"/>
      <c r="B35" s="71"/>
      <c r="C35" s="71"/>
      <c r="D35" s="71"/>
      <c r="E35" s="73"/>
      <c r="F35" s="73"/>
      <c r="G35" s="73"/>
    </row>
    <row r="36" spans="1:7" x14ac:dyDescent="0.15">
      <c r="A36" s="71"/>
      <c r="B36" s="71"/>
      <c r="C36" s="71"/>
      <c r="D36" s="71"/>
      <c r="E36" s="73"/>
      <c r="F36" s="73"/>
      <c r="G36" s="73"/>
    </row>
    <row r="37" spans="1:7" x14ac:dyDescent="0.15">
      <c r="A37" s="71"/>
      <c r="B37" s="71"/>
      <c r="C37" s="71"/>
      <c r="D37" s="71"/>
      <c r="E37" s="73"/>
      <c r="F37" s="73"/>
      <c r="G37" s="73"/>
    </row>
    <row r="38" spans="1:7" x14ac:dyDescent="0.15">
      <c r="A38" s="71"/>
      <c r="B38" s="71"/>
      <c r="C38" s="71"/>
      <c r="D38" s="71"/>
      <c r="E38" s="73"/>
      <c r="F38" s="73"/>
      <c r="G38" s="73"/>
    </row>
    <row r="39" spans="1:7" x14ac:dyDescent="0.15">
      <c r="A39" s="71"/>
      <c r="B39" s="71"/>
      <c r="C39" s="71"/>
      <c r="D39" s="71"/>
      <c r="E39" s="73"/>
      <c r="F39" s="73"/>
      <c r="G39" s="73"/>
    </row>
    <row r="40" spans="1:7" x14ac:dyDescent="0.15">
      <c r="A40" s="71"/>
      <c r="B40" s="71"/>
      <c r="C40" s="71"/>
      <c r="D40" s="71"/>
      <c r="E40" s="73"/>
      <c r="F40" s="73"/>
      <c r="G40" s="73"/>
    </row>
    <row r="41" spans="1:7" x14ac:dyDescent="0.15">
      <c r="A41" s="71"/>
      <c r="B41" s="71"/>
      <c r="C41" s="71"/>
      <c r="D41" s="71"/>
      <c r="E41" s="73"/>
      <c r="F41" s="73"/>
      <c r="G41" s="73"/>
    </row>
    <row r="42" spans="1:7" x14ac:dyDescent="0.15">
      <c r="A42" s="71"/>
      <c r="B42" s="71"/>
      <c r="C42" s="71"/>
      <c r="D42" s="71"/>
      <c r="E42" s="73"/>
      <c r="F42" s="73"/>
      <c r="G42" s="73"/>
    </row>
    <row r="43" spans="1:7" x14ac:dyDescent="0.15">
      <c r="A43" s="71"/>
      <c r="B43" s="71"/>
      <c r="C43" s="71"/>
      <c r="D43" s="71"/>
      <c r="E43" s="73"/>
      <c r="F43" s="73"/>
      <c r="G43" s="73"/>
    </row>
    <row r="44" spans="1:7" x14ac:dyDescent="0.15">
      <c r="A44" s="71"/>
      <c r="B44" s="71"/>
      <c r="C44" s="71"/>
      <c r="D44" s="71"/>
      <c r="E44" s="73"/>
      <c r="F44" s="73"/>
      <c r="G44" s="73"/>
    </row>
    <row r="45" spans="1:7" x14ac:dyDescent="0.15">
      <c r="A45" s="71"/>
      <c r="B45" s="71"/>
      <c r="C45" s="71"/>
      <c r="D45" s="71"/>
      <c r="E45" s="73"/>
      <c r="F45" s="73"/>
      <c r="G45" s="73"/>
    </row>
  </sheetData>
  <mergeCells count="3">
    <mergeCell ref="A1:G1"/>
    <mergeCell ref="A3:D3"/>
    <mergeCell ref="E3:G3"/>
  </mergeCells>
  <phoneticPr fontId="26" type="noConversion"/>
  <printOptions horizontalCentered="1"/>
  <pageMargins left="0.55069444444444404" right="0.55069444444444404" top="0.78680555555555598" bottom="0.78680555555555598" header="0.51180555555555596" footer="0.51180555555555596"/>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view="pageBreakPreview" zoomScale="95" zoomScaleNormal="100" zoomScaleSheetLayoutView="95" workbookViewId="0">
      <pane ySplit="7" topLeftCell="A8" activePane="bottomLeft" state="frozen"/>
      <selection pane="bottomLeft" activeCell="E22" sqref="E22"/>
    </sheetView>
  </sheetViews>
  <sheetFormatPr defaultColWidth="9" defaultRowHeight="13.5" x14ac:dyDescent="0.15"/>
  <cols>
    <col min="1" max="1" width="28.375" customWidth="1"/>
    <col min="2" max="2" width="23.375" customWidth="1"/>
    <col min="3" max="3" width="22" customWidth="1"/>
    <col min="4" max="4" width="28.5" customWidth="1"/>
    <col min="5" max="5" width="20.625" customWidth="1"/>
    <col min="12" max="12" width="26.875" customWidth="1"/>
    <col min="17" max="17" width="18.25" customWidth="1"/>
  </cols>
  <sheetData>
    <row r="1" spans="1:18" ht="20.100000000000001" customHeight="1" x14ac:dyDescent="0.15">
      <c r="A1" s="125"/>
      <c r="B1" s="125"/>
      <c r="C1" s="125"/>
      <c r="D1" s="125"/>
      <c r="E1" s="125"/>
      <c r="F1" s="57"/>
      <c r="G1" s="57"/>
      <c r="H1" s="57"/>
      <c r="I1" s="57"/>
      <c r="J1" s="57"/>
      <c r="K1" s="57"/>
      <c r="L1" s="57"/>
      <c r="M1" s="57"/>
      <c r="N1" s="57"/>
      <c r="O1" s="57"/>
      <c r="P1" s="57"/>
      <c r="Q1" s="57"/>
      <c r="R1" s="57"/>
    </row>
    <row r="2" spans="1:18" ht="39.950000000000003" customHeight="1" x14ac:dyDescent="0.15">
      <c r="A2" s="122" t="s">
        <v>258</v>
      </c>
      <c r="B2" s="122"/>
      <c r="C2" s="122"/>
      <c r="D2" s="122"/>
      <c r="E2" s="122"/>
      <c r="F2" s="122"/>
      <c r="G2" s="122"/>
      <c r="H2" s="122"/>
      <c r="I2" s="122"/>
      <c r="J2" s="122"/>
      <c r="K2" s="122"/>
      <c r="L2" s="122"/>
      <c r="M2" s="122"/>
      <c r="N2" s="122"/>
      <c r="O2" s="122"/>
      <c r="P2" s="122"/>
      <c r="Q2" s="122"/>
      <c r="R2" s="122"/>
    </row>
    <row r="3" spans="1:18" s="57" customFormat="1" ht="24.75" customHeight="1" x14ac:dyDescent="0.15">
      <c r="A3" s="3" t="s">
        <v>1</v>
      </c>
      <c r="B3" s="58"/>
      <c r="C3" s="58"/>
      <c r="D3" s="24"/>
      <c r="E3" s="24"/>
      <c r="F3" s="24"/>
      <c r="G3" s="24"/>
      <c r="H3" s="24"/>
      <c r="I3" s="24"/>
      <c r="J3" s="58"/>
      <c r="K3" s="58"/>
      <c r="L3" s="58"/>
      <c r="M3" s="24"/>
      <c r="N3" s="24"/>
      <c r="O3" s="24"/>
      <c r="P3" s="24"/>
      <c r="Q3" s="191" t="s">
        <v>2</v>
      </c>
      <c r="R3" s="191"/>
    </row>
    <row r="4" spans="1:18" ht="20.100000000000001" customHeight="1" x14ac:dyDescent="0.15">
      <c r="A4" s="162" t="s">
        <v>4</v>
      </c>
      <c r="B4" s="163"/>
      <c r="C4" s="163"/>
      <c r="D4" s="163"/>
      <c r="E4" s="163"/>
      <c r="F4" s="163"/>
      <c r="G4" s="163"/>
      <c r="H4" s="163"/>
      <c r="I4" s="164"/>
      <c r="J4" s="126" t="s">
        <v>4</v>
      </c>
      <c r="K4" s="126"/>
      <c r="L4" s="126"/>
      <c r="M4" s="126"/>
      <c r="N4" s="126"/>
      <c r="O4" s="126"/>
      <c r="P4" s="126"/>
      <c r="Q4" s="126"/>
      <c r="R4" s="126"/>
    </row>
    <row r="5" spans="1:18" ht="30" customHeight="1" x14ac:dyDescent="0.15">
      <c r="A5" s="190" t="s">
        <v>259</v>
      </c>
      <c r="B5" s="190"/>
      <c r="C5" s="190"/>
      <c r="D5" s="162" t="s">
        <v>159</v>
      </c>
      <c r="E5" s="163"/>
      <c r="F5" s="164"/>
      <c r="G5" s="162" t="s">
        <v>260</v>
      </c>
      <c r="H5" s="163"/>
      <c r="I5" s="164"/>
      <c r="J5" s="190" t="s">
        <v>261</v>
      </c>
      <c r="K5" s="190"/>
      <c r="L5" s="190"/>
      <c r="M5" s="162" t="s">
        <v>159</v>
      </c>
      <c r="N5" s="163"/>
      <c r="O5" s="164"/>
      <c r="P5" s="162" t="s">
        <v>260</v>
      </c>
      <c r="Q5" s="163"/>
      <c r="R5" s="164"/>
    </row>
    <row r="6" spans="1:18" x14ac:dyDescent="0.15">
      <c r="A6" s="59" t="s">
        <v>103</v>
      </c>
      <c r="B6" s="59" t="s">
        <v>104</v>
      </c>
      <c r="C6" s="59" t="s">
        <v>255</v>
      </c>
      <c r="D6" s="6" t="s">
        <v>101</v>
      </c>
      <c r="E6" s="6" t="s">
        <v>91</v>
      </c>
      <c r="F6" s="6" t="s">
        <v>92</v>
      </c>
      <c r="G6" s="6" t="s">
        <v>101</v>
      </c>
      <c r="H6" s="6" t="s">
        <v>91</v>
      </c>
      <c r="I6" s="6" t="s">
        <v>92</v>
      </c>
      <c r="J6" s="59" t="s">
        <v>103</v>
      </c>
      <c r="K6" s="59" t="s">
        <v>104</v>
      </c>
      <c r="L6" s="59" t="s">
        <v>255</v>
      </c>
      <c r="M6" s="6" t="s">
        <v>101</v>
      </c>
      <c r="N6" s="6" t="s">
        <v>91</v>
      </c>
      <c r="O6" s="6" t="s">
        <v>92</v>
      </c>
      <c r="P6" s="6" t="s">
        <v>101</v>
      </c>
      <c r="Q6" s="6" t="s">
        <v>91</v>
      </c>
      <c r="R6" s="6" t="s">
        <v>92</v>
      </c>
    </row>
    <row r="7" spans="1:18" x14ac:dyDescent="0.15">
      <c r="A7" s="59" t="s">
        <v>113</v>
      </c>
      <c r="B7" s="59" t="s">
        <v>114</v>
      </c>
      <c r="C7" s="59" t="s">
        <v>115</v>
      </c>
      <c r="D7" s="59" t="s">
        <v>116</v>
      </c>
      <c r="E7" s="59" t="s">
        <v>117</v>
      </c>
      <c r="F7" s="59" t="s">
        <v>118</v>
      </c>
      <c r="G7" s="59" t="s">
        <v>119</v>
      </c>
      <c r="H7" s="59" t="s">
        <v>120</v>
      </c>
      <c r="I7" s="59" t="s">
        <v>121</v>
      </c>
      <c r="J7" s="59" t="s">
        <v>122</v>
      </c>
      <c r="K7" s="59" t="s">
        <v>123</v>
      </c>
      <c r="L7" s="59" t="s">
        <v>124</v>
      </c>
      <c r="M7" s="59" t="s">
        <v>125</v>
      </c>
      <c r="N7" s="59" t="s">
        <v>126</v>
      </c>
      <c r="O7" s="59" t="s">
        <v>127</v>
      </c>
      <c r="P7" s="59" t="s">
        <v>128</v>
      </c>
      <c r="Q7" s="59" t="s">
        <v>129</v>
      </c>
      <c r="R7" s="59" t="s">
        <v>130</v>
      </c>
    </row>
    <row r="8" spans="1:18" ht="24" customHeight="1" x14ac:dyDescent="0.15">
      <c r="A8" s="60" t="s">
        <v>262</v>
      </c>
      <c r="B8" s="61" t="s">
        <v>263</v>
      </c>
      <c r="C8" s="62" t="s">
        <v>264</v>
      </c>
      <c r="D8" s="63"/>
      <c r="E8" s="63"/>
      <c r="F8" s="63"/>
      <c r="G8" s="63"/>
      <c r="H8" s="63"/>
      <c r="I8" s="63"/>
      <c r="J8" s="60" t="s">
        <v>265</v>
      </c>
      <c r="K8" s="60" t="s">
        <v>263</v>
      </c>
      <c r="L8" s="62" t="s">
        <v>98</v>
      </c>
      <c r="M8" s="63">
        <f>N8+O8</f>
        <v>2034.08</v>
      </c>
      <c r="N8" s="63">
        <v>1969.08</v>
      </c>
      <c r="O8" s="63">
        <v>65</v>
      </c>
      <c r="P8" s="63"/>
      <c r="Q8" s="63"/>
      <c r="R8" s="63"/>
    </row>
    <row r="9" spans="1:18" x14ac:dyDescent="0.15">
      <c r="A9" s="61"/>
      <c r="B9" s="61" t="s">
        <v>173</v>
      </c>
      <c r="C9" s="64" t="s">
        <v>266</v>
      </c>
      <c r="D9" s="63"/>
      <c r="E9" s="63"/>
      <c r="F9" s="63"/>
      <c r="G9" s="63"/>
      <c r="H9" s="63"/>
      <c r="I9" s="63"/>
      <c r="J9" s="61"/>
      <c r="K9" s="61" t="s">
        <v>173</v>
      </c>
      <c r="L9" s="64" t="s">
        <v>267</v>
      </c>
      <c r="M9" s="63">
        <v>585.92999999999995</v>
      </c>
      <c r="N9" s="63">
        <v>585.92999999999995</v>
      </c>
      <c r="O9" s="63"/>
      <c r="P9" s="63"/>
      <c r="Q9" s="63"/>
      <c r="R9" s="63"/>
    </row>
    <row r="10" spans="1:18" x14ac:dyDescent="0.15">
      <c r="A10" s="61"/>
      <c r="B10" s="61" t="s">
        <v>175</v>
      </c>
      <c r="C10" s="64" t="s">
        <v>268</v>
      </c>
      <c r="D10" s="63"/>
      <c r="E10" s="63"/>
      <c r="F10" s="63"/>
      <c r="G10" s="63"/>
      <c r="H10" s="63"/>
      <c r="I10" s="63"/>
      <c r="J10" s="61"/>
      <c r="K10" s="61" t="s">
        <v>175</v>
      </c>
      <c r="L10" s="64" t="s">
        <v>269</v>
      </c>
      <c r="M10" s="63">
        <f>N10+O10</f>
        <v>310.55</v>
      </c>
      <c r="N10" s="63">
        <v>255.55</v>
      </c>
      <c r="O10" s="63">
        <v>55</v>
      </c>
      <c r="P10" s="63"/>
      <c r="Q10" s="63"/>
      <c r="R10" s="63"/>
    </row>
    <row r="11" spans="1:18" x14ac:dyDescent="0.15">
      <c r="A11" s="61"/>
      <c r="B11" s="61" t="s">
        <v>177</v>
      </c>
      <c r="C11" s="64" t="s">
        <v>270</v>
      </c>
      <c r="D11" s="63"/>
      <c r="E11" s="63"/>
      <c r="F11" s="63"/>
      <c r="G11" s="63"/>
      <c r="H11" s="63"/>
      <c r="I11" s="63"/>
      <c r="J11" s="61"/>
      <c r="K11" s="61" t="s">
        <v>177</v>
      </c>
      <c r="L11" s="64" t="s">
        <v>271</v>
      </c>
      <c r="M11" s="63"/>
      <c r="N11" s="63"/>
      <c r="O11" s="63"/>
      <c r="P11" s="63"/>
      <c r="Q11" s="63"/>
      <c r="R11" s="63"/>
    </row>
    <row r="12" spans="1:18" x14ac:dyDescent="0.15">
      <c r="A12" s="61"/>
      <c r="B12" s="61" t="s">
        <v>197</v>
      </c>
      <c r="C12" s="64" t="s">
        <v>272</v>
      </c>
      <c r="D12" s="63"/>
      <c r="E12" s="63"/>
      <c r="F12" s="63"/>
      <c r="G12" s="63"/>
      <c r="H12" s="63"/>
      <c r="I12" s="63"/>
      <c r="J12" s="61"/>
      <c r="K12" s="61" t="s">
        <v>179</v>
      </c>
      <c r="L12" s="64" t="s">
        <v>273</v>
      </c>
      <c r="M12" s="63"/>
      <c r="N12" s="63"/>
      <c r="O12" s="63"/>
      <c r="P12" s="63"/>
      <c r="Q12" s="63"/>
      <c r="R12" s="63"/>
    </row>
    <row r="13" spans="1:18" x14ac:dyDescent="0.15">
      <c r="A13" s="60" t="s">
        <v>274</v>
      </c>
      <c r="B13" s="60" t="s">
        <v>263</v>
      </c>
      <c r="C13" s="62" t="s">
        <v>275</v>
      </c>
      <c r="D13" s="63"/>
      <c r="E13" s="63"/>
      <c r="F13" s="63"/>
      <c r="G13" s="63"/>
      <c r="H13" s="63"/>
      <c r="I13" s="63"/>
      <c r="J13" s="61"/>
      <c r="K13" s="61" t="s">
        <v>181</v>
      </c>
      <c r="L13" s="64" t="s">
        <v>276</v>
      </c>
      <c r="M13" s="63">
        <v>629.87</v>
      </c>
      <c r="N13" s="63">
        <v>629.87</v>
      </c>
      <c r="O13" s="63"/>
      <c r="P13" s="63"/>
      <c r="Q13" s="63"/>
      <c r="R13" s="63"/>
    </row>
    <row r="14" spans="1:18" x14ac:dyDescent="0.15">
      <c r="A14" s="61"/>
      <c r="B14" s="61" t="s">
        <v>173</v>
      </c>
      <c r="C14" s="64" t="s">
        <v>277</v>
      </c>
      <c r="D14" s="63"/>
      <c r="E14" s="63"/>
      <c r="F14" s="63"/>
      <c r="G14" s="63"/>
      <c r="H14" s="63"/>
      <c r="I14" s="63"/>
      <c r="J14" s="61"/>
      <c r="K14" s="61" t="s">
        <v>183</v>
      </c>
      <c r="L14" s="65" t="s">
        <v>278</v>
      </c>
      <c r="M14" s="63">
        <v>200.69</v>
      </c>
      <c r="N14" s="63">
        <v>200.69</v>
      </c>
      <c r="O14" s="63"/>
      <c r="P14" s="63"/>
      <c r="Q14" s="63"/>
      <c r="R14" s="63"/>
    </row>
    <row r="15" spans="1:18" x14ac:dyDescent="0.15">
      <c r="A15" s="61"/>
      <c r="B15" s="61" t="s">
        <v>175</v>
      </c>
      <c r="C15" s="64" t="s">
        <v>279</v>
      </c>
      <c r="D15" s="63"/>
      <c r="E15" s="63"/>
      <c r="F15" s="63"/>
      <c r="G15" s="63"/>
      <c r="H15" s="63"/>
      <c r="I15" s="63"/>
      <c r="J15" s="61"/>
      <c r="K15" s="61" t="s">
        <v>185</v>
      </c>
      <c r="L15" s="64" t="s">
        <v>280</v>
      </c>
      <c r="M15" s="63"/>
      <c r="N15" s="63"/>
      <c r="O15" s="63"/>
      <c r="P15" s="63"/>
      <c r="Q15" s="63"/>
      <c r="R15" s="63"/>
    </row>
    <row r="16" spans="1:18" x14ac:dyDescent="0.15">
      <c r="A16" s="61"/>
      <c r="B16" s="61" t="s">
        <v>177</v>
      </c>
      <c r="C16" s="64" t="s">
        <v>281</v>
      </c>
      <c r="D16" s="63"/>
      <c r="E16" s="63"/>
      <c r="F16" s="63"/>
      <c r="G16" s="63"/>
      <c r="H16" s="63"/>
      <c r="I16" s="63"/>
      <c r="J16" s="61"/>
      <c r="K16" s="61" t="s">
        <v>187</v>
      </c>
      <c r="L16" s="64" t="s">
        <v>282</v>
      </c>
      <c r="M16" s="63">
        <v>115.31</v>
      </c>
      <c r="N16" s="63">
        <v>115.31</v>
      </c>
      <c r="O16" s="63"/>
      <c r="P16" s="63"/>
      <c r="Q16" s="63"/>
      <c r="R16" s="63"/>
    </row>
    <row r="17" spans="1:18" x14ac:dyDescent="0.15">
      <c r="A17" s="61"/>
      <c r="B17" s="61" t="s">
        <v>202</v>
      </c>
      <c r="C17" s="64" t="s">
        <v>283</v>
      </c>
      <c r="D17" s="63"/>
      <c r="E17" s="63"/>
      <c r="F17" s="63"/>
      <c r="G17" s="63"/>
      <c r="H17" s="63"/>
      <c r="I17" s="63"/>
      <c r="J17" s="61"/>
      <c r="K17" s="61" t="s">
        <v>189</v>
      </c>
      <c r="L17" s="64" t="s">
        <v>284</v>
      </c>
      <c r="M17" s="63"/>
      <c r="N17" s="63"/>
      <c r="O17" s="63"/>
      <c r="P17" s="63"/>
      <c r="Q17" s="63"/>
      <c r="R17" s="63"/>
    </row>
    <row r="18" spans="1:18" x14ac:dyDescent="0.15">
      <c r="A18" s="61"/>
      <c r="B18" s="61" t="s">
        <v>204</v>
      </c>
      <c r="C18" s="64" t="s">
        <v>285</v>
      </c>
      <c r="D18" s="63"/>
      <c r="E18" s="63"/>
      <c r="F18" s="63"/>
      <c r="G18" s="63"/>
      <c r="H18" s="63"/>
      <c r="I18" s="63"/>
      <c r="J18" s="61"/>
      <c r="K18" s="61" t="s">
        <v>191</v>
      </c>
      <c r="L18" s="64" t="s">
        <v>286</v>
      </c>
      <c r="M18" s="63">
        <v>19.45</v>
      </c>
      <c r="N18" s="63">
        <v>19.45</v>
      </c>
      <c r="O18" s="63"/>
      <c r="P18" s="63"/>
      <c r="Q18" s="63"/>
      <c r="R18" s="63"/>
    </row>
    <row r="19" spans="1:18" x14ac:dyDescent="0.15">
      <c r="A19" s="61"/>
      <c r="B19" s="61" t="s">
        <v>179</v>
      </c>
      <c r="C19" s="64" t="s">
        <v>287</v>
      </c>
      <c r="D19" s="63"/>
      <c r="E19" s="63"/>
      <c r="F19" s="63"/>
      <c r="G19" s="63"/>
      <c r="H19" s="63"/>
      <c r="I19" s="63"/>
      <c r="J19" s="61"/>
      <c r="K19" s="61" t="s">
        <v>193</v>
      </c>
      <c r="L19" s="64" t="s">
        <v>270</v>
      </c>
      <c r="M19" s="63">
        <v>162.28</v>
      </c>
      <c r="N19" s="63">
        <v>162.28</v>
      </c>
      <c r="O19" s="63"/>
      <c r="P19" s="63"/>
      <c r="Q19" s="63"/>
      <c r="R19" s="63"/>
    </row>
    <row r="20" spans="1:18" ht="12" customHeight="1" x14ac:dyDescent="0.15">
      <c r="A20" s="61"/>
      <c r="B20" s="61" t="s">
        <v>181</v>
      </c>
      <c r="C20" s="64" t="s">
        <v>288</v>
      </c>
      <c r="D20" s="63"/>
      <c r="E20" s="63"/>
      <c r="F20" s="63"/>
      <c r="G20" s="63"/>
      <c r="H20" s="63"/>
      <c r="I20" s="63"/>
      <c r="J20" s="61"/>
      <c r="K20" s="61" t="s">
        <v>195</v>
      </c>
      <c r="L20" s="64" t="s">
        <v>289</v>
      </c>
      <c r="M20" s="63"/>
      <c r="N20" s="63"/>
      <c r="O20" s="63"/>
      <c r="P20" s="63"/>
      <c r="Q20" s="63"/>
      <c r="R20" s="63"/>
    </row>
    <row r="21" spans="1:18" x14ac:dyDescent="0.15">
      <c r="A21" s="61"/>
      <c r="B21" s="61" t="s">
        <v>183</v>
      </c>
      <c r="C21" s="64" t="s">
        <v>290</v>
      </c>
      <c r="D21" s="63"/>
      <c r="E21" s="63"/>
      <c r="F21" s="63"/>
      <c r="G21" s="63"/>
      <c r="H21" s="63"/>
      <c r="I21" s="63"/>
      <c r="J21" s="61"/>
      <c r="K21" s="61" t="s">
        <v>197</v>
      </c>
      <c r="L21" s="64" t="s">
        <v>272</v>
      </c>
      <c r="M21" s="63">
        <f t="shared" ref="M21:M23" si="0">N21+O21</f>
        <v>10</v>
      </c>
      <c r="N21" s="63"/>
      <c r="O21" s="63">
        <v>10</v>
      </c>
      <c r="P21" s="63"/>
      <c r="Q21" s="63"/>
      <c r="R21" s="63"/>
    </row>
    <row r="22" spans="1:18" x14ac:dyDescent="0.15">
      <c r="A22" s="61"/>
      <c r="B22" s="61" t="s">
        <v>185</v>
      </c>
      <c r="C22" s="64" t="s">
        <v>291</v>
      </c>
      <c r="D22" s="63"/>
      <c r="E22" s="63"/>
      <c r="F22" s="63"/>
      <c r="G22" s="63"/>
      <c r="H22" s="63"/>
      <c r="I22" s="63"/>
      <c r="J22" s="60" t="s">
        <v>292</v>
      </c>
      <c r="K22" s="60" t="s">
        <v>263</v>
      </c>
      <c r="L22" s="62" t="s">
        <v>99</v>
      </c>
      <c r="M22" s="63">
        <f t="shared" si="0"/>
        <v>196.34</v>
      </c>
      <c r="N22" s="63">
        <v>151.34</v>
      </c>
      <c r="O22" s="63">
        <v>45</v>
      </c>
      <c r="P22" s="63"/>
      <c r="Q22" s="63"/>
      <c r="R22" s="63"/>
    </row>
    <row r="23" spans="1:18" x14ac:dyDescent="0.15">
      <c r="A23" s="61"/>
      <c r="B23" s="61" t="s">
        <v>197</v>
      </c>
      <c r="C23" s="64" t="s">
        <v>293</v>
      </c>
      <c r="D23" s="63"/>
      <c r="E23" s="63"/>
      <c r="F23" s="63"/>
      <c r="G23" s="63"/>
      <c r="H23" s="63"/>
      <c r="I23" s="63"/>
      <c r="J23" s="61"/>
      <c r="K23" s="61" t="s">
        <v>173</v>
      </c>
      <c r="L23" s="64" t="s">
        <v>294</v>
      </c>
      <c r="M23" s="63">
        <f t="shared" si="0"/>
        <v>4</v>
      </c>
      <c r="N23" s="63">
        <f>'表6 部门基本支出情况表'!D25</f>
        <v>4</v>
      </c>
      <c r="O23" s="63"/>
      <c r="P23" s="63"/>
      <c r="Q23" s="63"/>
      <c r="R23" s="63"/>
    </row>
    <row r="24" spans="1:18" x14ac:dyDescent="0.15">
      <c r="A24" s="60" t="s">
        <v>295</v>
      </c>
      <c r="B24" s="60" t="s">
        <v>263</v>
      </c>
      <c r="C24" s="62" t="s">
        <v>296</v>
      </c>
      <c r="D24" s="63"/>
      <c r="E24" s="63"/>
      <c r="F24" s="63"/>
      <c r="G24" s="63"/>
      <c r="H24" s="63"/>
      <c r="I24" s="63"/>
      <c r="J24" s="61"/>
      <c r="K24" s="61" t="s">
        <v>175</v>
      </c>
      <c r="L24" s="64" t="s">
        <v>297</v>
      </c>
      <c r="M24" s="63">
        <f t="shared" ref="M24:M49" si="1">N24+O24</f>
        <v>1</v>
      </c>
      <c r="N24" s="63">
        <f>'表6 部门基本支出情况表'!D26</f>
        <v>1</v>
      </c>
      <c r="O24" s="63"/>
      <c r="P24" s="63"/>
      <c r="Q24" s="63"/>
      <c r="R24" s="63"/>
    </row>
    <row r="25" spans="1:18" x14ac:dyDescent="0.15">
      <c r="A25" s="61"/>
      <c r="B25" s="61" t="s">
        <v>173</v>
      </c>
      <c r="C25" s="64" t="s">
        <v>298</v>
      </c>
      <c r="D25" s="63"/>
      <c r="E25" s="63"/>
      <c r="F25" s="63"/>
      <c r="G25" s="63"/>
      <c r="H25" s="63"/>
      <c r="I25" s="63"/>
      <c r="J25" s="61"/>
      <c r="K25" s="61" t="s">
        <v>177</v>
      </c>
      <c r="L25" s="64" t="s">
        <v>299</v>
      </c>
      <c r="M25" s="63">
        <f t="shared" si="1"/>
        <v>0</v>
      </c>
      <c r="N25" s="63">
        <f>'表6 部门基本支出情况表'!D27</f>
        <v>0</v>
      </c>
      <c r="O25" s="63"/>
      <c r="P25" s="63"/>
      <c r="Q25" s="63"/>
      <c r="R25" s="63"/>
    </row>
    <row r="26" spans="1:18" x14ac:dyDescent="0.15">
      <c r="A26" s="61"/>
      <c r="B26" s="61" t="s">
        <v>175</v>
      </c>
      <c r="C26" s="64" t="s">
        <v>300</v>
      </c>
      <c r="D26" s="63"/>
      <c r="E26" s="63"/>
      <c r="F26" s="63"/>
      <c r="G26" s="63"/>
      <c r="H26" s="63"/>
      <c r="I26" s="63"/>
      <c r="J26" s="61"/>
      <c r="K26" s="61" t="s">
        <v>202</v>
      </c>
      <c r="L26" s="64" t="s">
        <v>301</v>
      </c>
      <c r="M26" s="63">
        <f t="shared" si="1"/>
        <v>0</v>
      </c>
      <c r="N26" s="63">
        <f>'表6 部门基本支出情况表'!D28</f>
        <v>0</v>
      </c>
      <c r="O26" s="63"/>
      <c r="P26" s="63"/>
      <c r="Q26" s="63"/>
      <c r="R26" s="63"/>
    </row>
    <row r="27" spans="1:18" x14ac:dyDescent="0.15">
      <c r="A27" s="61"/>
      <c r="B27" s="61" t="s">
        <v>177</v>
      </c>
      <c r="C27" s="64" t="s">
        <v>302</v>
      </c>
      <c r="D27" s="63"/>
      <c r="E27" s="63"/>
      <c r="F27" s="63"/>
      <c r="G27" s="63"/>
      <c r="H27" s="63"/>
      <c r="I27" s="63"/>
      <c r="J27" s="61"/>
      <c r="K27" s="61" t="s">
        <v>204</v>
      </c>
      <c r="L27" s="64" t="s">
        <v>303</v>
      </c>
      <c r="M27" s="63">
        <f t="shared" si="1"/>
        <v>1</v>
      </c>
      <c r="N27" s="63">
        <f>'表6 部门基本支出情况表'!D29</f>
        <v>1</v>
      </c>
      <c r="O27" s="63"/>
      <c r="P27" s="63"/>
      <c r="Q27" s="63"/>
      <c r="R27" s="63"/>
    </row>
    <row r="28" spans="1:18" x14ac:dyDescent="0.15">
      <c r="A28" s="61"/>
      <c r="B28" s="61" t="s">
        <v>204</v>
      </c>
      <c r="C28" s="64" t="s">
        <v>304</v>
      </c>
      <c r="D28" s="63"/>
      <c r="E28" s="63"/>
      <c r="F28" s="63"/>
      <c r="G28" s="63"/>
      <c r="H28" s="63"/>
      <c r="I28" s="63"/>
      <c r="J28" s="61"/>
      <c r="K28" s="61" t="s">
        <v>179</v>
      </c>
      <c r="L28" s="64" t="s">
        <v>305</v>
      </c>
      <c r="M28" s="63">
        <f t="shared" si="1"/>
        <v>24.33</v>
      </c>
      <c r="N28" s="63">
        <f>'表6 部门基本支出情况表'!D30</f>
        <v>24.33</v>
      </c>
      <c r="O28" s="63"/>
      <c r="P28" s="63"/>
      <c r="Q28" s="63"/>
      <c r="R28" s="63"/>
    </row>
    <row r="29" spans="1:18" x14ac:dyDescent="0.15">
      <c r="A29" s="61"/>
      <c r="B29" s="61" t="s">
        <v>179</v>
      </c>
      <c r="C29" s="64" t="s">
        <v>306</v>
      </c>
      <c r="D29" s="63"/>
      <c r="E29" s="63"/>
      <c r="F29" s="63"/>
      <c r="G29" s="63"/>
      <c r="H29" s="63"/>
      <c r="I29" s="63"/>
      <c r="J29" s="61"/>
      <c r="K29" s="61" t="s">
        <v>181</v>
      </c>
      <c r="L29" s="64" t="s">
        <v>307</v>
      </c>
      <c r="M29" s="63">
        <f t="shared" si="1"/>
        <v>30</v>
      </c>
      <c r="N29" s="63">
        <f>'表6 部门基本支出情况表'!D31</f>
        <v>18</v>
      </c>
      <c r="O29" s="63">
        <v>12</v>
      </c>
      <c r="P29" s="63"/>
      <c r="Q29" s="63"/>
      <c r="R29" s="63"/>
    </row>
    <row r="30" spans="1:18" x14ac:dyDescent="0.15">
      <c r="A30" s="61"/>
      <c r="B30" s="61" t="s">
        <v>181</v>
      </c>
      <c r="C30" s="64" t="s">
        <v>308</v>
      </c>
      <c r="D30" s="63"/>
      <c r="E30" s="63"/>
      <c r="F30" s="63"/>
      <c r="G30" s="63"/>
      <c r="H30" s="63"/>
      <c r="I30" s="63"/>
      <c r="J30" s="61"/>
      <c r="K30" s="61" t="s">
        <v>183</v>
      </c>
      <c r="L30" s="64" t="s">
        <v>309</v>
      </c>
      <c r="M30" s="63">
        <f t="shared" si="1"/>
        <v>0</v>
      </c>
      <c r="N30" s="63">
        <f>'表6 部门基本支出情况表'!D32</f>
        <v>0</v>
      </c>
      <c r="O30" s="63"/>
      <c r="P30" s="63"/>
      <c r="Q30" s="63"/>
      <c r="R30" s="63"/>
    </row>
    <row r="31" spans="1:18" x14ac:dyDescent="0.15">
      <c r="A31" s="61"/>
      <c r="B31" s="61" t="s">
        <v>197</v>
      </c>
      <c r="C31" s="64" t="s">
        <v>310</v>
      </c>
      <c r="D31" s="63"/>
      <c r="E31" s="63"/>
      <c r="F31" s="63"/>
      <c r="G31" s="63"/>
      <c r="H31" s="63"/>
      <c r="I31" s="63"/>
      <c r="J31" s="61"/>
      <c r="K31" s="61" t="s">
        <v>185</v>
      </c>
      <c r="L31" s="64" t="s">
        <v>311</v>
      </c>
      <c r="M31" s="63">
        <f t="shared" si="1"/>
        <v>13</v>
      </c>
      <c r="N31" s="63">
        <f>'表6 部门基本支出情况表'!D33</f>
        <v>13</v>
      </c>
      <c r="O31" s="63"/>
      <c r="P31" s="63"/>
      <c r="Q31" s="63"/>
      <c r="R31" s="63"/>
    </row>
    <row r="32" spans="1:18" x14ac:dyDescent="0.15">
      <c r="A32" s="60" t="s">
        <v>312</v>
      </c>
      <c r="B32" s="60" t="s">
        <v>263</v>
      </c>
      <c r="C32" s="62" t="s">
        <v>313</v>
      </c>
      <c r="D32" s="63"/>
      <c r="E32" s="63"/>
      <c r="F32" s="63"/>
      <c r="G32" s="63"/>
      <c r="H32" s="63"/>
      <c r="I32" s="63"/>
      <c r="J32" s="61"/>
      <c r="K32" s="61" t="s">
        <v>189</v>
      </c>
      <c r="L32" s="64" t="s">
        <v>314</v>
      </c>
      <c r="M32" s="63">
        <f t="shared" si="1"/>
        <v>15</v>
      </c>
      <c r="N32" s="63">
        <f>'表6 部门基本支出情况表'!D34</f>
        <v>15</v>
      </c>
      <c r="O32" s="63"/>
      <c r="P32" s="63"/>
      <c r="Q32" s="63"/>
      <c r="R32" s="63"/>
    </row>
    <row r="33" spans="1:18" x14ac:dyDescent="0.15">
      <c r="A33" s="61"/>
      <c r="B33" s="61" t="s">
        <v>173</v>
      </c>
      <c r="C33" s="64" t="s">
        <v>298</v>
      </c>
      <c r="D33" s="63"/>
      <c r="E33" s="63"/>
      <c r="F33" s="63"/>
      <c r="G33" s="63"/>
      <c r="H33" s="63"/>
      <c r="I33" s="63"/>
      <c r="J33" s="61"/>
      <c r="K33" s="61" t="s">
        <v>191</v>
      </c>
      <c r="L33" s="64" t="s">
        <v>288</v>
      </c>
      <c r="M33" s="63">
        <f t="shared" si="1"/>
        <v>0</v>
      </c>
      <c r="N33" s="63">
        <f>'表6 部门基本支出情况表'!D35</f>
        <v>0</v>
      </c>
      <c r="O33" s="63"/>
      <c r="P33" s="63"/>
      <c r="Q33" s="63"/>
      <c r="R33" s="63"/>
    </row>
    <row r="34" spans="1:18" x14ac:dyDescent="0.15">
      <c r="A34" s="61"/>
      <c r="B34" s="61" t="s">
        <v>175</v>
      </c>
      <c r="C34" s="64" t="s">
        <v>300</v>
      </c>
      <c r="D34" s="63"/>
      <c r="E34" s="63"/>
      <c r="F34" s="63"/>
      <c r="G34" s="63"/>
      <c r="H34" s="63"/>
      <c r="I34" s="63"/>
      <c r="J34" s="61"/>
      <c r="K34" s="61" t="s">
        <v>193</v>
      </c>
      <c r="L34" s="64" t="s">
        <v>291</v>
      </c>
      <c r="M34" s="63">
        <f t="shared" si="1"/>
        <v>12</v>
      </c>
      <c r="N34" s="63">
        <f>'表6 部门基本支出情况表'!D36</f>
        <v>12</v>
      </c>
      <c r="O34" s="63"/>
      <c r="P34" s="63"/>
      <c r="Q34" s="63"/>
      <c r="R34" s="63"/>
    </row>
    <row r="35" spans="1:18" x14ac:dyDescent="0.15">
      <c r="A35" s="61"/>
      <c r="B35" s="61" t="s">
        <v>177</v>
      </c>
      <c r="C35" s="64" t="s">
        <v>302</v>
      </c>
      <c r="D35" s="63"/>
      <c r="E35" s="63"/>
      <c r="F35" s="63"/>
      <c r="G35" s="63"/>
      <c r="H35" s="63"/>
      <c r="I35" s="63"/>
      <c r="J35" s="61"/>
      <c r="K35" s="61" t="s">
        <v>195</v>
      </c>
      <c r="L35" s="64" t="s">
        <v>315</v>
      </c>
      <c r="M35" s="63">
        <f t="shared" si="1"/>
        <v>0</v>
      </c>
      <c r="N35" s="63">
        <f>'表6 部门基本支出情况表'!D37</f>
        <v>0</v>
      </c>
      <c r="O35" s="63"/>
      <c r="P35" s="63"/>
      <c r="Q35" s="63"/>
      <c r="R35" s="63"/>
    </row>
    <row r="36" spans="1:18" x14ac:dyDescent="0.15">
      <c r="A36" s="61"/>
      <c r="B36" s="61" t="s">
        <v>202</v>
      </c>
      <c r="C36" s="64" t="s">
        <v>306</v>
      </c>
      <c r="D36" s="63"/>
      <c r="E36" s="63"/>
      <c r="F36" s="63"/>
      <c r="G36" s="63"/>
      <c r="H36" s="63"/>
      <c r="I36" s="63"/>
      <c r="J36" s="61"/>
      <c r="K36" s="61" t="s">
        <v>214</v>
      </c>
      <c r="L36" s="64" t="s">
        <v>279</v>
      </c>
      <c r="M36" s="63">
        <f t="shared" si="1"/>
        <v>0</v>
      </c>
      <c r="N36" s="63">
        <f>'表6 部门基本支出情况表'!D38</f>
        <v>0</v>
      </c>
      <c r="O36" s="63"/>
      <c r="P36" s="63"/>
      <c r="Q36" s="63"/>
      <c r="R36" s="63"/>
    </row>
    <row r="37" spans="1:18" x14ac:dyDescent="0.15">
      <c r="A37" s="61"/>
      <c r="B37" s="61" t="s">
        <v>204</v>
      </c>
      <c r="C37" s="64" t="s">
        <v>308</v>
      </c>
      <c r="D37" s="63"/>
      <c r="E37" s="63"/>
      <c r="F37" s="63"/>
      <c r="G37" s="63"/>
      <c r="H37" s="63"/>
      <c r="I37" s="63"/>
      <c r="J37" s="61"/>
      <c r="K37" s="61" t="s">
        <v>216</v>
      </c>
      <c r="L37" s="64" t="s">
        <v>281</v>
      </c>
      <c r="M37" s="63">
        <f t="shared" si="1"/>
        <v>9</v>
      </c>
      <c r="N37" s="63">
        <f>'表6 部门基本支出情况表'!D39</f>
        <v>0</v>
      </c>
      <c r="O37" s="63">
        <v>9</v>
      </c>
      <c r="P37" s="63"/>
      <c r="Q37" s="63"/>
      <c r="R37" s="63"/>
    </row>
    <row r="38" spans="1:18" x14ac:dyDescent="0.15">
      <c r="A38" s="61"/>
      <c r="B38" s="61" t="s">
        <v>197</v>
      </c>
      <c r="C38" s="64" t="s">
        <v>310</v>
      </c>
      <c r="D38" s="63"/>
      <c r="E38" s="63"/>
      <c r="F38" s="63"/>
      <c r="G38" s="63"/>
      <c r="H38" s="63"/>
      <c r="I38" s="63"/>
      <c r="J38" s="61"/>
      <c r="K38" s="61" t="s">
        <v>218</v>
      </c>
      <c r="L38" s="64" t="s">
        <v>287</v>
      </c>
      <c r="M38" s="63">
        <f t="shared" si="1"/>
        <v>0.5</v>
      </c>
      <c r="N38" s="63">
        <f>'表6 部门基本支出情况表'!D40</f>
        <v>0.5</v>
      </c>
      <c r="O38" s="63"/>
      <c r="P38" s="63"/>
      <c r="Q38" s="63"/>
      <c r="R38" s="63"/>
    </row>
    <row r="39" spans="1:18" x14ac:dyDescent="0.15">
      <c r="A39" s="60" t="s">
        <v>316</v>
      </c>
      <c r="B39" s="60" t="s">
        <v>263</v>
      </c>
      <c r="C39" s="62" t="s">
        <v>317</v>
      </c>
      <c r="D39" s="63">
        <f t="shared" ref="D39:D41" si="2">E39+F39</f>
        <v>2230.42</v>
      </c>
      <c r="E39" s="63">
        <f>E40+E41</f>
        <v>2120.42</v>
      </c>
      <c r="F39" s="63">
        <v>110</v>
      </c>
      <c r="G39" s="63"/>
      <c r="H39" s="63"/>
      <c r="I39" s="63"/>
      <c r="J39" s="61"/>
      <c r="K39" s="61" t="s">
        <v>220</v>
      </c>
      <c r="L39" s="64" t="s">
        <v>318</v>
      </c>
      <c r="M39" s="63">
        <f t="shared" si="1"/>
        <v>0</v>
      </c>
      <c r="N39" s="63">
        <f>'表6 部门基本支出情况表'!D41</f>
        <v>0</v>
      </c>
      <c r="O39" s="63"/>
      <c r="P39" s="63"/>
      <c r="Q39" s="63"/>
      <c r="R39" s="63"/>
    </row>
    <row r="40" spans="1:18" x14ac:dyDescent="0.15">
      <c r="A40" s="61"/>
      <c r="B40" s="61" t="s">
        <v>173</v>
      </c>
      <c r="C40" s="64" t="s">
        <v>98</v>
      </c>
      <c r="D40" s="63">
        <f t="shared" si="2"/>
        <v>2034.08</v>
      </c>
      <c r="E40" s="63">
        <v>1969.08</v>
      </c>
      <c r="F40" s="63">
        <v>65</v>
      </c>
      <c r="G40" s="63"/>
      <c r="H40" s="63"/>
      <c r="I40" s="63"/>
      <c r="J40" s="61"/>
      <c r="K40" s="61" t="s">
        <v>222</v>
      </c>
      <c r="L40" s="64" t="s">
        <v>319</v>
      </c>
      <c r="M40" s="63">
        <f t="shared" si="1"/>
        <v>0</v>
      </c>
      <c r="N40" s="63">
        <f>'表6 部门基本支出情况表'!D42</f>
        <v>0</v>
      </c>
      <c r="O40" s="63"/>
      <c r="P40" s="63"/>
      <c r="Q40" s="63"/>
      <c r="R40" s="63"/>
    </row>
    <row r="41" spans="1:18" x14ac:dyDescent="0.15">
      <c r="A41" s="61"/>
      <c r="B41" s="61" t="s">
        <v>175</v>
      </c>
      <c r="C41" s="64" t="s">
        <v>99</v>
      </c>
      <c r="D41" s="63">
        <f t="shared" si="2"/>
        <v>196.34</v>
      </c>
      <c r="E41" s="63">
        <v>151.34</v>
      </c>
      <c r="F41" s="63">
        <v>45</v>
      </c>
      <c r="G41" s="63"/>
      <c r="H41" s="63"/>
      <c r="I41" s="63"/>
      <c r="J41" s="61"/>
      <c r="K41" s="61" t="s">
        <v>224</v>
      </c>
      <c r="L41" s="64" t="s">
        <v>320</v>
      </c>
      <c r="M41" s="63">
        <f t="shared" si="1"/>
        <v>0</v>
      </c>
      <c r="N41" s="63">
        <f>'表6 部门基本支出情况表'!D43</f>
        <v>0</v>
      </c>
      <c r="O41" s="63"/>
      <c r="P41" s="63"/>
      <c r="Q41" s="63"/>
      <c r="R41" s="63"/>
    </row>
    <row r="42" spans="1:18" x14ac:dyDescent="0.15">
      <c r="A42" s="61"/>
      <c r="B42" s="61" t="s">
        <v>197</v>
      </c>
      <c r="C42" s="64" t="s">
        <v>321</v>
      </c>
      <c r="D42" s="63"/>
      <c r="E42" s="63"/>
      <c r="F42" s="63"/>
      <c r="G42" s="63"/>
      <c r="H42" s="63"/>
      <c r="I42" s="63"/>
      <c r="J42" s="61"/>
      <c r="K42" s="61" t="s">
        <v>226</v>
      </c>
      <c r="L42" s="64" t="s">
        <v>322</v>
      </c>
      <c r="M42" s="63">
        <f t="shared" si="1"/>
        <v>0</v>
      </c>
      <c r="N42" s="63">
        <f>'表6 部门基本支出情况表'!D44</f>
        <v>0</v>
      </c>
      <c r="O42" s="63"/>
      <c r="P42" s="63"/>
      <c r="Q42" s="63"/>
      <c r="R42" s="63"/>
    </row>
    <row r="43" spans="1:18" x14ac:dyDescent="0.15">
      <c r="A43" s="60" t="s">
        <v>323</v>
      </c>
      <c r="B43" s="60" t="s">
        <v>263</v>
      </c>
      <c r="C43" s="62" t="s">
        <v>324</v>
      </c>
      <c r="D43" s="63">
        <v>16</v>
      </c>
      <c r="E43" s="63"/>
      <c r="F43" s="63">
        <v>16</v>
      </c>
      <c r="G43" s="63"/>
      <c r="H43" s="63"/>
      <c r="I43" s="63"/>
      <c r="J43" s="61"/>
      <c r="K43" s="61" t="s">
        <v>228</v>
      </c>
      <c r="L43" s="64" t="s">
        <v>285</v>
      </c>
      <c r="M43" s="63">
        <f t="shared" si="1"/>
        <v>17</v>
      </c>
      <c r="N43" s="63">
        <f>'表6 部门基本支出情况表'!D45</f>
        <v>0</v>
      </c>
      <c r="O43" s="63">
        <v>17</v>
      </c>
      <c r="P43" s="63"/>
      <c r="Q43" s="63"/>
      <c r="R43" s="63"/>
    </row>
    <row r="44" spans="1:18" x14ac:dyDescent="0.15">
      <c r="A44" s="61"/>
      <c r="B44" s="61" t="s">
        <v>173</v>
      </c>
      <c r="C44" s="64" t="s">
        <v>325</v>
      </c>
      <c r="D44" s="63">
        <v>16</v>
      </c>
      <c r="E44" s="63"/>
      <c r="F44" s="63">
        <v>16</v>
      </c>
      <c r="G44" s="63"/>
      <c r="H44" s="63"/>
      <c r="I44" s="63"/>
      <c r="J44" s="61"/>
      <c r="K44" s="61" t="s">
        <v>230</v>
      </c>
      <c r="L44" s="64" t="s">
        <v>326</v>
      </c>
      <c r="M44" s="63">
        <f t="shared" si="1"/>
        <v>25.09</v>
      </c>
      <c r="N44" s="63">
        <f>'表6 部门基本支出情况表'!D46</f>
        <v>25.09</v>
      </c>
      <c r="O44" s="63"/>
      <c r="P44" s="63"/>
      <c r="Q44" s="63"/>
      <c r="R44" s="63"/>
    </row>
    <row r="45" spans="1:18" x14ac:dyDescent="0.15">
      <c r="A45" s="61"/>
      <c r="B45" s="61" t="s">
        <v>175</v>
      </c>
      <c r="C45" s="64" t="s">
        <v>327</v>
      </c>
      <c r="D45" s="63"/>
      <c r="E45" s="63"/>
      <c r="F45" s="63"/>
      <c r="G45" s="63"/>
      <c r="H45" s="63"/>
      <c r="I45" s="63"/>
      <c r="J45" s="61"/>
      <c r="K45" s="61" t="s">
        <v>232</v>
      </c>
      <c r="L45" s="64" t="s">
        <v>328</v>
      </c>
      <c r="M45" s="63">
        <f t="shared" si="1"/>
        <v>0</v>
      </c>
      <c r="N45" s="63">
        <f>'表6 部门基本支出情况表'!D47</f>
        <v>0</v>
      </c>
      <c r="O45" s="63"/>
      <c r="P45" s="63"/>
      <c r="Q45" s="63"/>
      <c r="R45" s="63"/>
    </row>
    <row r="46" spans="1:18" x14ac:dyDescent="0.15">
      <c r="A46" s="60" t="s">
        <v>329</v>
      </c>
      <c r="B46" s="60" t="s">
        <v>263</v>
      </c>
      <c r="C46" s="62" t="s">
        <v>330</v>
      </c>
      <c r="D46" s="63"/>
      <c r="E46" s="63"/>
      <c r="F46" s="63"/>
      <c r="G46" s="63"/>
      <c r="H46" s="63"/>
      <c r="I46" s="63"/>
      <c r="J46" s="61"/>
      <c r="K46" s="61" t="s">
        <v>234</v>
      </c>
      <c r="L46" s="64" t="s">
        <v>290</v>
      </c>
      <c r="M46" s="63">
        <f t="shared" si="1"/>
        <v>30.200000000000003</v>
      </c>
      <c r="N46" s="63">
        <f>'表6 部门基本支出情况表'!D48</f>
        <v>30.200000000000003</v>
      </c>
      <c r="O46" s="63"/>
      <c r="P46" s="63"/>
      <c r="Q46" s="63"/>
      <c r="R46" s="63"/>
    </row>
    <row r="47" spans="1:18" x14ac:dyDescent="0.15">
      <c r="A47" s="61"/>
      <c r="B47" s="61" t="s">
        <v>173</v>
      </c>
      <c r="C47" s="64" t="s">
        <v>331</v>
      </c>
      <c r="D47" s="63"/>
      <c r="E47" s="63"/>
      <c r="F47" s="63"/>
      <c r="G47" s="63"/>
      <c r="H47" s="63"/>
      <c r="I47" s="63"/>
      <c r="J47" s="61"/>
      <c r="K47" s="61" t="s">
        <v>236</v>
      </c>
      <c r="L47" s="64" t="s">
        <v>332</v>
      </c>
      <c r="M47" s="63">
        <f t="shared" si="1"/>
        <v>6.76</v>
      </c>
      <c r="N47" s="63">
        <f>'表6 部门基本支出情况表'!D49</f>
        <v>5.76</v>
      </c>
      <c r="O47" s="63">
        <v>1</v>
      </c>
      <c r="P47" s="63"/>
      <c r="Q47" s="63"/>
      <c r="R47" s="63"/>
    </row>
    <row r="48" spans="1:18" x14ac:dyDescent="0.15">
      <c r="A48" s="61"/>
      <c r="B48" s="61" t="s">
        <v>175</v>
      </c>
      <c r="C48" s="64" t="s">
        <v>333</v>
      </c>
      <c r="D48" s="63"/>
      <c r="E48" s="63"/>
      <c r="F48" s="63"/>
      <c r="G48" s="63"/>
      <c r="H48" s="63"/>
      <c r="I48" s="63"/>
      <c r="J48" s="61"/>
      <c r="K48" s="61" t="s">
        <v>238</v>
      </c>
      <c r="L48" s="64" t="s">
        <v>334</v>
      </c>
      <c r="M48" s="63">
        <f t="shared" si="1"/>
        <v>0</v>
      </c>
      <c r="N48" s="63">
        <f>'表6 部门基本支出情况表'!D50</f>
        <v>0</v>
      </c>
      <c r="O48" s="63"/>
      <c r="P48" s="63"/>
      <c r="Q48" s="63"/>
      <c r="R48" s="63"/>
    </row>
    <row r="49" spans="1:18" x14ac:dyDescent="0.15">
      <c r="A49" s="61"/>
      <c r="B49" s="61" t="s">
        <v>197</v>
      </c>
      <c r="C49" s="64" t="s">
        <v>335</v>
      </c>
      <c r="D49" s="63"/>
      <c r="E49" s="63"/>
      <c r="F49" s="63"/>
      <c r="G49" s="63"/>
      <c r="H49" s="63"/>
      <c r="I49" s="63"/>
      <c r="J49" s="61"/>
      <c r="K49" s="61" t="s">
        <v>197</v>
      </c>
      <c r="L49" s="64" t="s">
        <v>293</v>
      </c>
      <c r="M49" s="63">
        <f t="shared" si="1"/>
        <v>7.4599999999999991</v>
      </c>
      <c r="N49" s="63">
        <f>'表6 部门基本支出情况表'!D51</f>
        <v>1.4599999999999995</v>
      </c>
      <c r="O49" s="63">
        <v>6</v>
      </c>
      <c r="P49" s="63"/>
      <c r="Q49" s="63"/>
      <c r="R49" s="63"/>
    </row>
    <row r="50" spans="1:18" x14ac:dyDescent="0.15">
      <c r="A50" s="60" t="s">
        <v>336</v>
      </c>
      <c r="B50" s="61" t="s">
        <v>263</v>
      </c>
      <c r="C50" s="62" t="s">
        <v>337</v>
      </c>
      <c r="D50" s="63"/>
      <c r="E50" s="63"/>
      <c r="F50" s="63"/>
      <c r="G50" s="63"/>
      <c r="H50" s="63"/>
      <c r="I50" s="63"/>
      <c r="J50" s="60" t="s">
        <v>338</v>
      </c>
      <c r="K50" s="60" t="s">
        <v>263</v>
      </c>
      <c r="L50" s="62" t="s">
        <v>100</v>
      </c>
      <c r="M50" s="63">
        <f t="shared" ref="M50" si="3">N50+O50</f>
        <v>2.2599999999999998</v>
      </c>
      <c r="N50" s="63">
        <v>2.2599999999999998</v>
      </c>
      <c r="O50" s="63"/>
      <c r="P50" s="63"/>
      <c r="Q50" s="63"/>
      <c r="R50" s="63"/>
    </row>
    <row r="51" spans="1:18" x14ac:dyDescent="0.15">
      <c r="A51" s="61"/>
      <c r="B51" s="61" t="s">
        <v>173</v>
      </c>
      <c r="C51" s="64" t="s">
        <v>339</v>
      </c>
      <c r="D51" s="63"/>
      <c r="E51" s="63"/>
      <c r="F51" s="63"/>
      <c r="G51" s="63"/>
      <c r="H51" s="63"/>
      <c r="I51" s="63"/>
      <c r="J51" s="61"/>
      <c r="K51" s="61" t="s">
        <v>173</v>
      </c>
      <c r="L51" s="64" t="s">
        <v>340</v>
      </c>
      <c r="M51" s="63">
        <f t="shared" ref="M51:M59" si="4">N51+O51</f>
        <v>0</v>
      </c>
      <c r="N51" s="63"/>
      <c r="O51" s="63"/>
      <c r="P51" s="63"/>
      <c r="Q51" s="63"/>
      <c r="R51" s="63"/>
    </row>
    <row r="52" spans="1:18" x14ac:dyDescent="0.15">
      <c r="A52" s="61"/>
      <c r="B52" s="61" t="s">
        <v>175</v>
      </c>
      <c r="C52" s="64" t="s">
        <v>341</v>
      </c>
      <c r="D52" s="63"/>
      <c r="E52" s="63"/>
      <c r="F52" s="63"/>
      <c r="G52" s="63"/>
      <c r="H52" s="63"/>
      <c r="I52" s="63"/>
      <c r="J52" s="61"/>
      <c r="K52" s="61" t="s">
        <v>175</v>
      </c>
      <c r="L52" s="64" t="s">
        <v>342</v>
      </c>
      <c r="M52" s="63">
        <f t="shared" si="4"/>
        <v>0</v>
      </c>
      <c r="N52" s="63"/>
      <c r="O52" s="63"/>
      <c r="P52" s="63"/>
      <c r="Q52" s="63"/>
      <c r="R52" s="63"/>
    </row>
    <row r="53" spans="1:18" x14ac:dyDescent="0.15">
      <c r="A53" s="60" t="s">
        <v>343</v>
      </c>
      <c r="B53" s="60" t="s">
        <v>263</v>
      </c>
      <c r="C53" s="62" t="s">
        <v>100</v>
      </c>
      <c r="D53" s="63">
        <f>D58</f>
        <v>2.2599999999999998</v>
      </c>
      <c r="E53" s="63">
        <f t="shared" ref="E53:I53" si="5">E58</f>
        <v>2.2599999999999998</v>
      </c>
      <c r="F53" s="63">
        <f t="shared" si="5"/>
        <v>0</v>
      </c>
      <c r="G53" s="63">
        <f t="shared" si="5"/>
        <v>0</v>
      </c>
      <c r="H53" s="63">
        <f t="shared" si="5"/>
        <v>0</v>
      </c>
      <c r="I53" s="63">
        <f t="shared" si="5"/>
        <v>0</v>
      </c>
      <c r="J53" s="61"/>
      <c r="K53" s="61" t="s">
        <v>177</v>
      </c>
      <c r="L53" s="64" t="s">
        <v>344</v>
      </c>
      <c r="M53" s="63">
        <f t="shared" si="4"/>
        <v>0</v>
      </c>
      <c r="N53" s="63"/>
      <c r="O53" s="63"/>
      <c r="P53" s="63"/>
      <c r="Q53" s="63"/>
      <c r="R53" s="63"/>
    </row>
    <row r="54" spans="1:18" x14ac:dyDescent="0.15">
      <c r="A54" s="61"/>
      <c r="B54" s="61" t="s">
        <v>173</v>
      </c>
      <c r="C54" s="64" t="s">
        <v>345</v>
      </c>
      <c r="D54" s="63"/>
      <c r="E54" s="63"/>
      <c r="F54" s="63"/>
      <c r="G54" s="63"/>
      <c r="H54" s="63"/>
      <c r="I54" s="63"/>
      <c r="J54" s="61"/>
      <c r="K54" s="61" t="s">
        <v>202</v>
      </c>
      <c r="L54" s="64" t="s">
        <v>346</v>
      </c>
      <c r="M54" s="63">
        <f t="shared" si="4"/>
        <v>0</v>
      </c>
      <c r="N54" s="63"/>
      <c r="O54" s="63"/>
      <c r="P54" s="63"/>
      <c r="Q54" s="63"/>
      <c r="R54" s="63"/>
    </row>
    <row r="55" spans="1:18" x14ac:dyDescent="0.15">
      <c r="A55" s="61"/>
      <c r="B55" s="61" t="s">
        <v>175</v>
      </c>
      <c r="C55" s="64" t="s">
        <v>347</v>
      </c>
      <c r="D55" s="63"/>
      <c r="E55" s="63"/>
      <c r="F55" s="63"/>
      <c r="G55" s="63"/>
      <c r="H55" s="63"/>
      <c r="I55" s="63"/>
      <c r="J55" s="61"/>
      <c r="K55" s="61" t="s">
        <v>204</v>
      </c>
      <c r="L55" s="64" t="s">
        <v>348</v>
      </c>
      <c r="M55" s="63">
        <f t="shared" si="4"/>
        <v>1.9</v>
      </c>
      <c r="N55" s="63">
        <v>1.9</v>
      </c>
      <c r="O55" s="63"/>
      <c r="P55" s="63"/>
      <c r="Q55" s="63"/>
      <c r="R55" s="63"/>
    </row>
    <row r="56" spans="1:18" x14ac:dyDescent="0.15">
      <c r="A56" s="61"/>
      <c r="B56" s="61" t="s">
        <v>177</v>
      </c>
      <c r="C56" s="64" t="s">
        <v>349</v>
      </c>
      <c r="D56" s="63"/>
      <c r="E56" s="63"/>
      <c r="F56" s="63"/>
      <c r="G56" s="63"/>
      <c r="H56" s="63"/>
      <c r="I56" s="63"/>
      <c r="J56" s="61"/>
      <c r="K56" s="61" t="s">
        <v>179</v>
      </c>
      <c r="L56" s="64" t="s">
        <v>350</v>
      </c>
      <c r="M56" s="63">
        <f t="shared" si="4"/>
        <v>0</v>
      </c>
      <c r="N56" s="63"/>
      <c r="O56" s="63"/>
      <c r="P56" s="63"/>
      <c r="Q56" s="63"/>
      <c r="R56" s="63"/>
    </row>
    <row r="57" spans="1:18" x14ac:dyDescent="0.15">
      <c r="A57" s="61"/>
      <c r="B57" s="61" t="s">
        <v>204</v>
      </c>
      <c r="C57" s="64" t="s">
        <v>351</v>
      </c>
      <c r="D57" s="63"/>
      <c r="E57" s="63"/>
      <c r="F57" s="63"/>
      <c r="G57" s="63"/>
      <c r="H57" s="63"/>
      <c r="I57" s="63"/>
      <c r="J57" s="61"/>
      <c r="K57" s="61" t="s">
        <v>181</v>
      </c>
      <c r="L57" s="64" t="s">
        <v>352</v>
      </c>
      <c r="M57" s="63">
        <f t="shared" si="4"/>
        <v>0</v>
      </c>
      <c r="N57" s="63"/>
      <c r="O57" s="63"/>
      <c r="P57" s="63"/>
      <c r="Q57" s="63"/>
      <c r="R57" s="63"/>
    </row>
    <row r="58" spans="1:18" x14ac:dyDescent="0.15">
      <c r="A58" s="61"/>
      <c r="B58" s="61" t="s">
        <v>197</v>
      </c>
      <c r="C58" s="64" t="s">
        <v>353</v>
      </c>
      <c r="D58" s="63">
        <v>2.2599999999999998</v>
      </c>
      <c r="E58" s="63">
        <v>2.2599999999999998</v>
      </c>
      <c r="F58" s="63"/>
      <c r="G58" s="63"/>
      <c r="H58" s="63"/>
      <c r="I58" s="63"/>
      <c r="J58" s="61"/>
      <c r="K58" s="61" t="s">
        <v>183</v>
      </c>
      <c r="L58" s="64" t="s">
        <v>347</v>
      </c>
      <c r="M58" s="63">
        <f t="shared" si="4"/>
        <v>0</v>
      </c>
      <c r="N58" s="63"/>
      <c r="O58" s="63"/>
      <c r="P58" s="63"/>
      <c r="Q58" s="63"/>
      <c r="R58" s="63"/>
    </row>
    <row r="59" spans="1:18" x14ac:dyDescent="0.15">
      <c r="A59" s="60" t="s">
        <v>354</v>
      </c>
      <c r="B59" s="60" t="s">
        <v>263</v>
      </c>
      <c r="C59" s="62" t="s">
        <v>355</v>
      </c>
      <c r="D59" s="63"/>
      <c r="E59" s="63"/>
      <c r="F59" s="63"/>
      <c r="G59" s="63"/>
      <c r="H59" s="63"/>
      <c r="I59" s="63"/>
      <c r="J59" s="61"/>
      <c r="K59" s="61" t="s">
        <v>185</v>
      </c>
      <c r="L59" s="64" t="s">
        <v>356</v>
      </c>
      <c r="M59" s="63">
        <f t="shared" si="4"/>
        <v>0.36</v>
      </c>
      <c r="N59" s="63">
        <v>0.36</v>
      </c>
      <c r="O59" s="63"/>
      <c r="P59" s="63"/>
      <c r="Q59" s="63"/>
      <c r="R59" s="63"/>
    </row>
    <row r="60" spans="1:18" x14ac:dyDescent="0.15">
      <c r="A60" s="61"/>
      <c r="B60" s="61" t="s">
        <v>175</v>
      </c>
      <c r="C60" s="64" t="s">
        <v>357</v>
      </c>
      <c r="D60" s="63"/>
      <c r="E60" s="63"/>
      <c r="F60" s="63"/>
      <c r="G60" s="63"/>
      <c r="H60" s="63"/>
      <c r="I60" s="63"/>
      <c r="J60" s="61"/>
      <c r="K60" s="61" t="s">
        <v>187</v>
      </c>
      <c r="L60" s="64" t="s">
        <v>349</v>
      </c>
      <c r="M60" s="63"/>
      <c r="N60" s="63"/>
      <c r="O60" s="63"/>
      <c r="P60" s="63"/>
      <c r="Q60" s="63"/>
      <c r="R60" s="63"/>
    </row>
    <row r="61" spans="1:18" x14ac:dyDescent="0.15">
      <c r="A61" s="61"/>
      <c r="B61" s="61" t="s">
        <v>177</v>
      </c>
      <c r="C61" s="64" t="s">
        <v>358</v>
      </c>
      <c r="D61" s="63"/>
      <c r="E61" s="63"/>
      <c r="F61" s="63"/>
      <c r="G61" s="63"/>
      <c r="H61" s="63"/>
      <c r="I61" s="63"/>
      <c r="J61" s="61"/>
      <c r="K61" s="61" t="s">
        <v>197</v>
      </c>
      <c r="L61" s="64" t="s">
        <v>359</v>
      </c>
      <c r="M61" s="63"/>
      <c r="N61" s="63"/>
      <c r="O61" s="63"/>
      <c r="P61" s="63"/>
      <c r="Q61" s="63"/>
      <c r="R61" s="63"/>
    </row>
    <row r="62" spans="1:18" x14ac:dyDescent="0.15">
      <c r="A62" s="60" t="s">
        <v>360</v>
      </c>
      <c r="B62" s="60" t="s">
        <v>263</v>
      </c>
      <c r="C62" s="62" t="s">
        <v>361</v>
      </c>
      <c r="D62" s="63"/>
      <c r="E62" s="63"/>
      <c r="F62" s="63"/>
      <c r="G62" s="63"/>
      <c r="H62" s="63"/>
      <c r="I62" s="63"/>
      <c r="J62" s="60" t="s">
        <v>362</v>
      </c>
      <c r="K62" s="60" t="s">
        <v>263</v>
      </c>
      <c r="L62" s="62" t="s">
        <v>361</v>
      </c>
      <c r="M62" s="63"/>
      <c r="N62" s="63"/>
      <c r="O62" s="63"/>
      <c r="P62" s="63"/>
      <c r="Q62" s="63"/>
      <c r="R62" s="63"/>
    </row>
    <row r="63" spans="1:18" x14ac:dyDescent="0.15">
      <c r="A63" s="61"/>
      <c r="B63" s="61" t="s">
        <v>173</v>
      </c>
      <c r="C63" s="64" t="s">
        <v>363</v>
      </c>
      <c r="D63" s="63"/>
      <c r="E63" s="63"/>
      <c r="F63" s="63"/>
      <c r="G63" s="63"/>
      <c r="H63" s="63"/>
      <c r="I63" s="63"/>
      <c r="J63" s="61"/>
      <c r="K63" s="61" t="s">
        <v>173</v>
      </c>
      <c r="L63" s="64" t="s">
        <v>363</v>
      </c>
      <c r="M63" s="63"/>
      <c r="N63" s="63"/>
      <c r="O63" s="63"/>
      <c r="P63" s="63"/>
      <c r="Q63" s="63"/>
      <c r="R63" s="63"/>
    </row>
    <row r="64" spans="1:18" x14ac:dyDescent="0.15">
      <c r="A64" s="61"/>
      <c r="B64" s="61" t="s">
        <v>175</v>
      </c>
      <c r="C64" s="64" t="s">
        <v>364</v>
      </c>
      <c r="D64" s="63"/>
      <c r="E64" s="63"/>
      <c r="F64" s="63"/>
      <c r="G64" s="63"/>
      <c r="H64" s="63"/>
      <c r="I64" s="63"/>
      <c r="J64" s="61"/>
      <c r="K64" s="61" t="s">
        <v>175</v>
      </c>
      <c r="L64" s="64" t="s">
        <v>364</v>
      </c>
      <c r="M64" s="63"/>
      <c r="N64" s="63"/>
      <c r="O64" s="63"/>
      <c r="P64" s="63"/>
      <c r="Q64" s="63"/>
      <c r="R64" s="63"/>
    </row>
    <row r="65" spans="1:18" x14ac:dyDescent="0.15">
      <c r="A65" s="61"/>
      <c r="B65" s="61" t="s">
        <v>177</v>
      </c>
      <c r="C65" s="64" t="s">
        <v>365</v>
      </c>
      <c r="D65" s="63"/>
      <c r="E65" s="63"/>
      <c r="F65" s="63"/>
      <c r="G65" s="63"/>
      <c r="H65" s="63"/>
      <c r="I65" s="63"/>
      <c r="J65" s="61"/>
      <c r="K65" s="61" t="s">
        <v>177</v>
      </c>
      <c r="L65" s="64" t="s">
        <v>365</v>
      </c>
      <c r="M65" s="63"/>
      <c r="N65" s="63"/>
      <c r="O65" s="63"/>
      <c r="P65" s="63"/>
      <c r="Q65" s="63"/>
      <c r="R65" s="63"/>
    </row>
    <row r="66" spans="1:18" x14ac:dyDescent="0.15">
      <c r="A66" s="61"/>
      <c r="B66" s="61" t="s">
        <v>202</v>
      </c>
      <c r="C66" s="64" t="s">
        <v>366</v>
      </c>
      <c r="D66" s="63"/>
      <c r="E66" s="63"/>
      <c r="F66" s="63"/>
      <c r="G66" s="63"/>
      <c r="H66" s="63"/>
      <c r="I66" s="63"/>
      <c r="J66" s="61"/>
      <c r="K66" s="61" t="s">
        <v>202</v>
      </c>
      <c r="L66" s="64" t="s">
        <v>366</v>
      </c>
      <c r="M66" s="63"/>
      <c r="N66" s="63"/>
      <c r="O66" s="63"/>
      <c r="P66" s="63"/>
      <c r="Q66" s="63"/>
      <c r="R66" s="63"/>
    </row>
    <row r="67" spans="1:18" x14ac:dyDescent="0.15">
      <c r="A67" s="60" t="s">
        <v>367</v>
      </c>
      <c r="B67" s="60" t="s">
        <v>263</v>
      </c>
      <c r="C67" s="62" t="s">
        <v>368</v>
      </c>
      <c r="D67" s="63"/>
      <c r="E67" s="63"/>
      <c r="F67" s="63"/>
      <c r="G67" s="63"/>
      <c r="H67" s="63"/>
      <c r="I67" s="63"/>
      <c r="J67" s="60" t="s">
        <v>369</v>
      </c>
      <c r="K67" s="60" t="s">
        <v>263</v>
      </c>
      <c r="L67" s="62" t="s">
        <v>370</v>
      </c>
      <c r="M67" s="63"/>
      <c r="N67" s="63"/>
      <c r="O67" s="63"/>
      <c r="P67" s="63"/>
      <c r="Q67" s="63"/>
      <c r="R67" s="63"/>
    </row>
    <row r="68" spans="1:18" x14ac:dyDescent="0.15">
      <c r="A68" s="61"/>
      <c r="B68" s="61" t="s">
        <v>173</v>
      </c>
      <c r="C68" s="64" t="s">
        <v>371</v>
      </c>
      <c r="D68" s="63"/>
      <c r="E68" s="63"/>
      <c r="F68" s="63"/>
      <c r="G68" s="63"/>
      <c r="H68" s="63"/>
      <c r="I68" s="63"/>
      <c r="J68" s="61"/>
      <c r="K68" s="61" t="s">
        <v>173</v>
      </c>
      <c r="L68" s="64" t="s">
        <v>372</v>
      </c>
      <c r="M68" s="63"/>
      <c r="N68" s="63"/>
      <c r="O68" s="63"/>
      <c r="P68" s="63"/>
      <c r="Q68" s="63"/>
      <c r="R68" s="63"/>
    </row>
    <row r="69" spans="1:18" x14ac:dyDescent="0.15">
      <c r="A69" s="61"/>
      <c r="B69" s="61" t="s">
        <v>175</v>
      </c>
      <c r="C69" s="64" t="s">
        <v>373</v>
      </c>
      <c r="D69" s="63"/>
      <c r="E69" s="63"/>
      <c r="F69" s="63"/>
      <c r="G69" s="63"/>
      <c r="H69" s="63"/>
      <c r="I69" s="63"/>
      <c r="J69" s="61"/>
      <c r="K69" s="61" t="s">
        <v>175</v>
      </c>
      <c r="L69" s="64" t="s">
        <v>374</v>
      </c>
      <c r="M69" s="63"/>
      <c r="N69" s="63"/>
      <c r="O69" s="63"/>
      <c r="P69" s="63"/>
      <c r="Q69" s="63"/>
      <c r="R69" s="63"/>
    </row>
    <row r="70" spans="1:18" x14ac:dyDescent="0.15">
      <c r="A70" s="60" t="s">
        <v>375</v>
      </c>
      <c r="B70" s="60" t="s">
        <v>263</v>
      </c>
      <c r="C70" s="62" t="s">
        <v>376</v>
      </c>
      <c r="D70" s="63"/>
      <c r="E70" s="63"/>
      <c r="F70" s="63"/>
      <c r="G70" s="63"/>
      <c r="H70" s="63"/>
      <c r="I70" s="63"/>
      <c r="J70" s="61"/>
      <c r="K70" s="61" t="s">
        <v>177</v>
      </c>
      <c r="L70" s="64" t="s">
        <v>377</v>
      </c>
      <c r="M70" s="63"/>
      <c r="N70" s="63"/>
      <c r="O70" s="63"/>
      <c r="P70" s="63"/>
      <c r="Q70" s="63"/>
      <c r="R70" s="63"/>
    </row>
    <row r="71" spans="1:18" x14ac:dyDescent="0.15">
      <c r="A71" s="61"/>
      <c r="B71" s="61" t="s">
        <v>173</v>
      </c>
      <c r="C71" s="64" t="s">
        <v>378</v>
      </c>
      <c r="D71" s="63"/>
      <c r="E71" s="63"/>
      <c r="F71" s="63"/>
      <c r="G71" s="63"/>
      <c r="H71" s="63"/>
      <c r="I71" s="63"/>
      <c r="J71" s="61"/>
      <c r="K71" s="61" t="s">
        <v>204</v>
      </c>
      <c r="L71" s="64" t="s">
        <v>300</v>
      </c>
      <c r="M71" s="63"/>
      <c r="N71" s="63"/>
      <c r="O71" s="63"/>
      <c r="P71" s="63"/>
      <c r="Q71" s="63"/>
      <c r="R71" s="63"/>
    </row>
    <row r="72" spans="1:18" x14ac:dyDescent="0.15">
      <c r="A72" s="61"/>
      <c r="B72" s="61" t="s">
        <v>175</v>
      </c>
      <c r="C72" s="64" t="s">
        <v>379</v>
      </c>
      <c r="D72" s="63"/>
      <c r="E72" s="63"/>
      <c r="F72" s="63"/>
      <c r="G72" s="63"/>
      <c r="H72" s="63"/>
      <c r="I72" s="63"/>
      <c r="J72" s="61"/>
      <c r="K72" s="61" t="s">
        <v>179</v>
      </c>
      <c r="L72" s="64" t="s">
        <v>308</v>
      </c>
      <c r="M72" s="63"/>
      <c r="N72" s="63"/>
      <c r="O72" s="63"/>
      <c r="P72" s="63"/>
      <c r="Q72" s="63"/>
      <c r="R72" s="63"/>
    </row>
    <row r="73" spans="1:18" x14ac:dyDescent="0.15">
      <c r="A73" s="61"/>
      <c r="B73" s="61" t="s">
        <v>177</v>
      </c>
      <c r="C73" s="64" t="s">
        <v>380</v>
      </c>
      <c r="D73" s="63"/>
      <c r="E73" s="63"/>
      <c r="F73" s="63"/>
      <c r="G73" s="63"/>
      <c r="H73" s="63"/>
      <c r="I73" s="63"/>
      <c r="J73" s="61"/>
      <c r="K73" s="61" t="s">
        <v>181</v>
      </c>
      <c r="L73" s="64" t="s">
        <v>381</v>
      </c>
      <c r="M73" s="63"/>
      <c r="N73" s="63"/>
      <c r="O73" s="63"/>
      <c r="P73" s="63"/>
      <c r="Q73" s="63"/>
      <c r="R73" s="63"/>
    </row>
    <row r="74" spans="1:18" x14ac:dyDescent="0.15">
      <c r="A74" s="61"/>
      <c r="B74" s="61" t="s">
        <v>202</v>
      </c>
      <c r="C74" s="64" t="s">
        <v>382</v>
      </c>
      <c r="D74" s="63"/>
      <c r="E74" s="63"/>
      <c r="F74" s="63"/>
      <c r="G74" s="63"/>
      <c r="H74" s="63"/>
      <c r="I74" s="63"/>
      <c r="J74" s="61"/>
      <c r="K74" s="61" t="s">
        <v>183</v>
      </c>
      <c r="L74" s="64" t="s">
        <v>383</v>
      </c>
      <c r="M74" s="63"/>
      <c r="N74" s="63"/>
      <c r="O74" s="63"/>
      <c r="P74" s="63"/>
      <c r="Q74" s="63"/>
      <c r="R74" s="63"/>
    </row>
    <row r="75" spans="1:18" x14ac:dyDescent="0.15">
      <c r="A75" s="60" t="s">
        <v>384</v>
      </c>
      <c r="B75" s="60" t="s">
        <v>263</v>
      </c>
      <c r="C75" s="62" t="s">
        <v>385</v>
      </c>
      <c r="D75" s="63"/>
      <c r="E75" s="63"/>
      <c r="F75" s="63"/>
      <c r="G75" s="63"/>
      <c r="H75" s="63"/>
      <c r="I75" s="63"/>
      <c r="J75" s="61"/>
      <c r="K75" s="61" t="s">
        <v>193</v>
      </c>
      <c r="L75" s="64" t="s">
        <v>302</v>
      </c>
      <c r="M75" s="63"/>
      <c r="N75" s="63"/>
      <c r="O75" s="63"/>
      <c r="P75" s="63"/>
      <c r="Q75" s="63"/>
      <c r="R75" s="63"/>
    </row>
    <row r="76" spans="1:18" x14ac:dyDescent="0.15">
      <c r="A76" s="61"/>
      <c r="B76" s="61" t="s">
        <v>173</v>
      </c>
      <c r="C76" s="64" t="s">
        <v>386</v>
      </c>
      <c r="D76" s="63"/>
      <c r="E76" s="63"/>
      <c r="F76" s="63"/>
      <c r="G76" s="63"/>
      <c r="H76" s="63"/>
      <c r="I76" s="63"/>
      <c r="J76" s="61"/>
      <c r="K76" s="61" t="s">
        <v>387</v>
      </c>
      <c r="L76" s="64" t="s">
        <v>388</v>
      </c>
      <c r="M76" s="63"/>
      <c r="N76" s="63"/>
      <c r="O76" s="63"/>
      <c r="P76" s="63"/>
      <c r="Q76" s="63"/>
      <c r="R76" s="63"/>
    </row>
    <row r="77" spans="1:18" x14ac:dyDescent="0.15">
      <c r="A77" s="61"/>
      <c r="B77" s="61" t="s">
        <v>175</v>
      </c>
      <c r="C77" s="64" t="s">
        <v>389</v>
      </c>
      <c r="D77" s="63"/>
      <c r="E77" s="63"/>
      <c r="F77" s="63"/>
      <c r="G77" s="63"/>
      <c r="H77" s="63"/>
      <c r="I77" s="63"/>
      <c r="J77" s="61"/>
      <c r="K77" s="61" t="s">
        <v>390</v>
      </c>
      <c r="L77" s="64" t="s">
        <v>391</v>
      </c>
      <c r="M77" s="63"/>
      <c r="N77" s="63"/>
      <c r="O77" s="63"/>
      <c r="P77" s="63"/>
      <c r="Q77" s="63"/>
      <c r="R77" s="63"/>
    </row>
    <row r="78" spans="1:18" x14ac:dyDescent="0.15">
      <c r="A78" s="60" t="s">
        <v>392</v>
      </c>
      <c r="B78" s="60" t="s">
        <v>263</v>
      </c>
      <c r="C78" s="62" t="s">
        <v>393</v>
      </c>
      <c r="D78" s="63"/>
      <c r="E78" s="63"/>
      <c r="F78" s="63"/>
      <c r="G78" s="63"/>
      <c r="H78" s="63"/>
      <c r="I78" s="63"/>
      <c r="J78" s="61"/>
      <c r="K78" s="61" t="s">
        <v>394</v>
      </c>
      <c r="L78" s="64" t="s">
        <v>395</v>
      </c>
      <c r="M78" s="63"/>
      <c r="N78" s="63"/>
      <c r="O78" s="63"/>
      <c r="P78" s="63"/>
      <c r="Q78" s="63"/>
      <c r="R78" s="63"/>
    </row>
    <row r="79" spans="1:18" x14ac:dyDescent="0.15">
      <c r="A79" s="61"/>
      <c r="B79" s="61" t="s">
        <v>179</v>
      </c>
      <c r="C79" s="64" t="s">
        <v>396</v>
      </c>
      <c r="D79" s="63"/>
      <c r="E79" s="63"/>
      <c r="F79" s="63"/>
      <c r="G79" s="63"/>
      <c r="H79" s="63"/>
      <c r="I79" s="63"/>
      <c r="J79" s="61"/>
      <c r="K79" s="61" t="s">
        <v>197</v>
      </c>
      <c r="L79" s="64" t="s">
        <v>397</v>
      </c>
      <c r="M79" s="63"/>
      <c r="N79" s="63"/>
      <c r="O79" s="63"/>
      <c r="P79" s="63"/>
      <c r="Q79" s="63"/>
      <c r="R79" s="63"/>
    </row>
    <row r="80" spans="1:18" x14ac:dyDescent="0.15">
      <c r="A80" s="61"/>
      <c r="B80" s="61" t="s">
        <v>181</v>
      </c>
      <c r="C80" s="64" t="s">
        <v>398</v>
      </c>
      <c r="D80" s="63"/>
      <c r="E80" s="63"/>
      <c r="F80" s="63"/>
      <c r="G80" s="63"/>
      <c r="H80" s="63"/>
      <c r="I80" s="63"/>
      <c r="J80" s="60" t="s">
        <v>399</v>
      </c>
      <c r="K80" s="60" t="s">
        <v>263</v>
      </c>
      <c r="L80" s="62" t="s">
        <v>400</v>
      </c>
      <c r="M80" s="63">
        <v>16</v>
      </c>
      <c r="N80" s="63"/>
      <c r="O80" s="63">
        <v>16</v>
      </c>
      <c r="P80" s="63"/>
      <c r="Q80" s="63"/>
      <c r="R80" s="63"/>
    </row>
    <row r="81" spans="1:18" ht="30.95" customHeight="1" x14ac:dyDescent="0.15">
      <c r="A81" s="61"/>
      <c r="B81" s="61" t="s">
        <v>183</v>
      </c>
      <c r="C81" s="66" t="s">
        <v>401</v>
      </c>
      <c r="D81" s="63"/>
      <c r="E81" s="63"/>
      <c r="F81" s="63"/>
      <c r="G81" s="63"/>
      <c r="H81" s="63"/>
      <c r="I81" s="63"/>
      <c r="J81" s="61"/>
      <c r="K81" s="61" t="s">
        <v>173</v>
      </c>
      <c r="L81" s="64" t="s">
        <v>372</v>
      </c>
      <c r="M81" s="63"/>
      <c r="N81" s="63"/>
      <c r="O81" s="63"/>
      <c r="P81" s="63"/>
      <c r="Q81" s="63"/>
      <c r="R81" s="63"/>
    </row>
    <row r="82" spans="1:18" x14ac:dyDescent="0.15">
      <c r="A82" s="61"/>
      <c r="B82" s="61" t="s">
        <v>197</v>
      </c>
      <c r="C82" s="64" t="s">
        <v>393</v>
      </c>
      <c r="D82" s="63"/>
      <c r="E82" s="63"/>
      <c r="F82" s="63"/>
      <c r="G82" s="63"/>
      <c r="H82" s="63"/>
      <c r="I82" s="63"/>
      <c r="J82" s="61"/>
      <c r="K82" s="61" t="s">
        <v>175</v>
      </c>
      <c r="L82" s="64" t="s">
        <v>374</v>
      </c>
      <c r="M82" s="63">
        <v>16</v>
      </c>
      <c r="N82" s="63"/>
      <c r="O82" s="63">
        <v>16</v>
      </c>
      <c r="P82" s="63"/>
      <c r="Q82" s="63"/>
      <c r="R82" s="63"/>
    </row>
    <row r="83" spans="1:18" x14ac:dyDescent="0.15">
      <c r="A83" s="67"/>
      <c r="B83" s="67"/>
      <c r="C83" s="67"/>
      <c r="D83" s="63"/>
      <c r="E83" s="63"/>
      <c r="F83" s="63"/>
      <c r="G83" s="63"/>
      <c r="H83" s="63"/>
      <c r="I83" s="63"/>
      <c r="J83" s="67"/>
      <c r="K83" s="67" t="s">
        <v>177</v>
      </c>
      <c r="L83" s="67" t="s">
        <v>377</v>
      </c>
      <c r="M83" s="63"/>
      <c r="N83" s="63"/>
      <c r="O83" s="63"/>
      <c r="P83" s="63"/>
      <c r="Q83" s="63"/>
      <c r="R83" s="63"/>
    </row>
    <row r="84" spans="1:18" x14ac:dyDescent="0.15">
      <c r="A84" s="67"/>
      <c r="B84" s="67"/>
      <c r="C84" s="67"/>
      <c r="D84" s="63"/>
      <c r="E84" s="63"/>
      <c r="F84" s="63"/>
      <c r="G84" s="63"/>
      <c r="H84" s="63"/>
      <c r="I84" s="63"/>
      <c r="J84" s="67"/>
      <c r="K84" s="67" t="s">
        <v>204</v>
      </c>
      <c r="L84" s="67" t="s">
        <v>300</v>
      </c>
      <c r="M84" s="63"/>
      <c r="N84" s="63"/>
      <c r="O84" s="63"/>
      <c r="P84" s="63"/>
      <c r="Q84" s="63"/>
      <c r="R84" s="63"/>
    </row>
    <row r="85" spans="1:18" x14ac:dyDescent="0.15">
      <c r="A85" s="67"/>
      <c r="B85" s="67"/>
      <c r="C85" s="67"/>
      <c r="D85" s="63"/>
      <c r="E85" s="63"/>
      <c r="F85" s="63"/>
      <c r="G85" s="63"/>
      <c r="H85" s="63"/>
      <c r="I85" s="63"/>
      <c r="J85" s="67"/>
      <c r="K85" s="67" t="s">
        <v>179</v>
      </c>
      <c r="L85" s="67" t="s">
        <v>308</v>
      </c>
      <c r="M85" s="63"/>
      <c r="N85" s="63"/>
      <c r="O85" s="63"/>
      <c r="P85" s="63"/>
      <c r="Q85" s="63"/>
      <c r="R85" s="63"/>
    </row>
    <row r="86" spans="1:18" x14ac:dyDescent="0.15">
      <c r="A86" s="67"/>
      <c r="B86" s="67"/>
      <c r="C86" s="67"/>
      <c r="D86" s="63"/>
      <c r="E86" s="63"/>
      <c r="F86" s="63"/>
      <c r="G86" s="63"/>
      <c r="H86" s="63"/>
      <c r="I86" s="63"/>
      <c r="J86" s="67"/>
      <c r="K86" s="67" t="s">
        <v>181</v>
      </c>
      <c r="L86" s="67" t="s">
        <v>381</v>
      </c>
      <c r="M86" s="63"/>
      <c r="N86" s="63"/>
      <c r="O86" s="63"/>
      <c r="P86" s="63"/>
      <c r="Q86" s="63"/>
      <c r="R86" s="63"/>
    </row>
    <row r="87" spans="1:18" x14ac:dyDescent="0.15">
      <c r="A87" s="67"/>
      <c r="B87" s="67"/>
      <c r="C87" s="67"/>
      <c r="D87" s="63"/>
      <c r="E87" s="63"/>
      <c r="F87" s="63"/>
      <c r="G87" s="63"/>
      <c r="H87" s="63"/>
      <c r="I87" s="63"/>
      <c r="J87" s="67"/>
      <c r="K87" s="67" t="s">
        <v>183</v>
      </c>
      <c r="L87" s="67" t="s">
        <v>383</v>
      </c>
      <c r="M87" s="63"/>
      <c r="N87" s="63"/>
      <c r="O87" s="63"/>
      <c r="P87" s="63"/>
      <c r="Q87" s="63"/>
      <c r="R87" s="63"/>
    </row>
    <row r="88" spans="1:18" x14ac:dyDescent="0.15">
      <c r="A88" s="67"/>
      <c r="B88" s="67"/>
      <c r="C88" s="67"/>
      <c r="D88" s="63"/>
      <c r="E88" s="63"/>
      <c r="F88" s="63"/>
      <c r="G88" s="63"/>
      <c r="H88" s="63"/>
      <c r="I88" s="63"/>
      <c r="J88" s="67"/>
      <c r="K88" s="67" t="s">
        <v>185</v>
      </c>
      <c r="L88" s="67" t="s">
        <v>402</v>
      </c>
      <c r="M88" s="63"/>
      <c r="N88" s="63"/>
      <c r="O88" s="63"/>
      <c r="P88" s="63"/>
      <c r="Q88" s="63"/>
      <c r="R88" s="63"/>
    </row>
    <row r="89" spans="1:18" x14ac:dyDescent="0.15">
      <c r="A89" s="67"/>
      <c r="B89" s="67"/>
      <c r="C89" s="67"/>
      <c r="D89" s="63"/>
      <c r="E89" s="63"/>
      <c r="F89" s="63"/>
      <c r="G89" s="63"/>
      <c r="H89" s="63"/>
      <c r="I89" s="63"/>
      <c r="J89" s="67"/>
      <c r="K89" s="67" t="s">
        <v>187</v>
      </c>
      <c r="L89" s="67" t="s">
        <v>403</v>
      </c>
      <c r="M89" s="63"/>
      <c r="N89" s="63"/>
      <c r="O89" s="63"/>
      <c r="P89" s="63"/>
      <c r="Q89" s="63"/>
      <c r="R89" s="63"/>
    </row>
    <row r="90" spans="1:18" x14ac:dyDescent="0.15">
      <c r="A90" s="67"/>
      <c r="B90" s="67"/>
      <c r="C90" s="67"/>
      <c r="D90" s="63"/>
      <c r="E90" s="63"/>
      <c r="F90" s="63"/>
      <c r="G90" s="63"/>
      <c r="H90" s="63"/>
      <c r="I90" s="63"/>
      <c r="J90" s="67"/>
      <c r="K90" s="67" t="s">
        <v>189</v>
      </c>
      <c r="L90" s="67" t="s">
        <v>404</v>
      </c>
      <c r="M90" s="63"/>
      <c r="N90" s="63"/>
      <c r="O90" s="63"/>
      <c r="P90" s="63"/>
      <c r="Q90" s="63"/>
      <c r="R90" s="63"/>
    </row>
    <row r="91" spans="1:18" x14ac:dyDescent="0.15">
      <c r="A91" s="67"/>
      <c r="B91" s="67"/>
      <c r="C91" s="67"/>
      <c r="D91" s="63"/>
      <c r="E91" s="63"/>
      <c r="F91" s="63"/>
      <c r="G91" s="63"/>
      <c r="H91" s="63"/>
      <c r="I91" s="63"/>
      <c r="J91" s="67"/>
      <c r="K91" s="67" t="s">
        <v>191</v>
      </c>
      <c r="L91" s="67" t="s">
        <v>405</v>
      </c>
      <c r="M91" s="63"/>
      <c r="N91" s="63"/>
      <c r="O91" s="63"/>
      <c r="P91" s="63"/>
      <c r="Q91" s="63"/>
      <c r="R91" s="63"/>
    </row>
    <row r="92" spans="1:18" x14ac:dyDescent="0.15">
      <c r="A92" s="67"/>
      <c r="B92" s="67"/>
      <c r="C92" s="67"/>
      <c r="D92" s="63"/>
      <c r="E92" s="63"/>
      <c r="F92" s="63"/>
      <c r="G92" s="63"/>
      <c r="H92" s="63"/>
      <c r="I92" s="63"/>
      <c r="J92" s="67"/>
      <c r="K92" s="67" t="s">
        <v>193</v>
      </c>
      <c r="L92" s="67" t="s">
        <v>302</v>
      </c>
      <c r="M92" s="63"/>
      <c r="N92" s="63"/>
      <c r="O92" s="63"/>
      <c r="P92" s="63"/>
      <c r="Q92" s="63"/>
      <c r="R92" s="63"/>
    </row>
    <row r="93" spans="1:18" x14ac:dyDescent="0.15">
      <c r="A93" s="67"/>
      <c r="B93" s="67"/>
      <c r="C93" s="67"/>
      <c r="D93" s="63"/>
      <c r="E93" s="63"/>
      <c r="F93" s="63"/>
      <c r="G93" s="63"/>
      <c r="H93" s="63"/>
      <c r="I93" s="63"/>
      <c r="J93" s="67"/>
      <c r="K93" s="67" t="s">
        <v>387</v>
      </c>
      <c r="L93" s="67" t="s">
        <v>388</v>
      </c>
      <c r="M93" s="63"/>
      <c r="N93" s="63"/>
      <c r="O93" s="63"/>
      <c r="P93" s="63"/>
      <c r="Q93" s="63"/>
      <c r="R93" s="63"/>
    </row>
    <row r="94" spans="1:18" x14ac:dyDescent="0.15">
      <c r="A94" s="67"/>
      <c r="B94" s="67"/>
      <c r="C94" s="67"/>
      <c r="D94" s="63"/>
      <c r="E94" s="63"/>
      <c r="F94" s="63"/>
      <c r="G94" s="63"/>
      <c r="H94" s="63"/>
      <c r="I94" s="63"/>
      <c r="J94" s="67"/>
      <c r="K94" s="67" t="s">
        <v>390</v>
      </c>
      <c r="L94" s="67" t="s">
        <v>391</v>
      </c>
      <c r="M94" s="63"/>
      <c r="N94" s="63"/>
      <c r="O94" s="63"/>
      <c r="P94" s="63"/>
      <c r="Q94" s="63"/>
      <c r="R94" s="63"/>
    </row>
    <row r="95" spans="1:18" x14ac:dyDescent="0.15">
      <c r="A95" s="67"/>
      <c r="B95" s="67"/>
      <c r="C95" s="67"/>
      <c r="D95" s="63"/>
      <c r="E95" s="63"/>
      <c r="F95" s="63"/>
      <c r="G95" s="63"/>
      <c r="H95" s="63"/>
      <c r="I95" s="63"/>
      <c r="J95" s="67"/>
      <c r="K95" s="67" t="s">
        <v>394</v>
      </c>
      <c r="L95" s="67" t="s">
        <v>395</v>
      </c>
      <c r="M95" s="63"/>
      <c r="N95" s="63"/>
      <c r="O95" s="63"/>
      <c r="P95" s="63"/>
      <c r="Q95" s="63"/>
      <c r="R95" s="63"/>
    </row>
    <row r="96" spans="1:18" x14ac:dyDescent="0.15">
      <c r="A96" s="67"/>
      <c r="B96" s="67"/>
      <c r="C96" s="67"/>
      <c r="D96" s="63"/>
      <c r="E96" s="63"/>
      <c r="F96" s="63"/>
      <c r="G96" s="63"/>
      <c r="H96" s="63"/>
      <c r="I96" s="63"/>
      <c r="J96" s="67"/>
      <c r="K96" s="67" t="s">
        <v>197</v>
      </c>
      <c r="L96" s="67" t="s">
        <v>310</v>
      </c>
      <c r="M96" s="63"/>
      <c r="N96" s="63"/>
      <c r="O96" s="63"/>
      <c r="P96" s="63"/>
      <c r="Q96" s="63"/>
      <c r="R96" s="63"/>
    </row>
    <row r="97" spans="1:18" x14ac:dyDescent="0.15">
      <c r="A97" s="67"/>
      <c r="B97" s="67"/>
      <c r="C97" s="67"/>
      <c r="D97" s="63"/>
      <c r="E97" s="63"/>
      <c r="F97" s="63"/>
      <c r="G97" s="63"/>
      <c r="H97" s="63"/>
      <c r="I97" s="63"/>
      <c r="J97" s="69" t="s">
        <v>406</v>
      </c>
      <c r="K97" s="69" t="s">
        <v>263</v>
      </c>
      <c r="L97" s="69" t="s">
        <v>407</v>
      </c>
      <c r="M97" s="63"/>
      <c r="N97" s="63"/>
      <c r="O97" s="63"/>
      <c r="P97" s="63"/>
      <c r="Q97" s="63"/>
      <c r="R97" s="63"/>
    </row>
    <row r="98" spans="1:18" x14ac:dyDescent="0.15">
      <c r="A98" s="67"/>
      <c r="B98" s="67"/>
      <c r="C98" s="67"/>
      <c r="D98" s="63"/>
      <c r="E98" s="63"/>
      <c r="F98" s="63"/>
      <c r="G98" s="63"/>
      <c r="H98" s="63"/>
      <c r="I98" s="63"/>
      <c r="J98" s="67"/>
      <c r="K98" s="67" t="s">
        <v>173</v>
      </c>
      <c r="L98" s="67" t="s">
        <v>408</v>
      </c>
      <c r="M98" s="63"/>
      <c r="N98" s="63"/>
      <c r="O98" s="63"/>
      <c r="P98" s="63"/>
      <c r="Q98" s="63"/>
      <c r="R98" s="63"/>
    </row>
    <row r="99" spans="1:18" x14ac:dyDescent="0.15">
      <c r="A99" s="67"/>
      <c r="B99" s="67"/>
      <c r="C99" s="67"/>
      <c r="D99" s="63"/>
      <c r="E99" s="63"/>
      <c r="F99" s="63"/>
      <c r="G99" s="63"/>
      <c r="H99" s="63"/>
      <c r="I99" s="63"/>
      <c r="J99" s="67"/>
      <c r="K99" s="67" t="s">
        <v>197</v>
      </c>
      <c r="L99" s="67" t="s">
        <v>335</v>
      </c>
      <c r="M99" s="63"/>
      <c r="N99" s="63"/>
      <c r="O99" s="63"/>
      <c r="P99" s="63"/>
      <c r="Q99" s="63"/>
      <c r="R99" s="63"/>
    </row>
    <row r="100" spans="1:18" x14ac:dyDescent="0.15">
      <c r="A100" s="67"/>
      <c r="B100" s="67"/>
      <c r="C100" s="67"/>
      <c r="D100" s="63"/>
      <c r="E100" s="63"/>
      <c r="F100" s="63"/>
      <c r="G100" s="63"/>
      <c r="H100" s="63"/>
      <c r="I100" s="63"/>
      <c r="J100" s="69" t="s">
        <v>409</v>
      </c>
      <c r="K100" s="69" t="s">
        <v>263</v>
      </c>
      <c r="L100" s="69" t="s">
        <v>330</v>
      </c>
      <c r="M100" s="63"/>
      <c r="N100" s="63"/>
      <c r="O100" s="63"/>
      <c r="P100" s="63"/>
      <c r="Q100" s="63"/>
      <c r="R100" s="63"/>
    </row>
    <row r="101" spans="1:18" x14ac:dyDescent="0.15">
      <c r="A101" s="67"/>
      <c r="B101" s="67"/>
      <c r="C101" s="67"/>
      <c r="D101" s="63"/>
      <c r="E101" s="63"/>
      <c r="F101" s="63"/>
      <c r="G101" s="63"/>
      <c r="H101" s="63"/>
      <c r="I101" s="63"/>
      <c r="J101" s="67"/>
      <c r="K101" s="67" t="s">
        <v>173</v>
      </c>
      <c r="L101" s="67" t="s">
        <v>408</v>
      </c>
      <c r="M101" s="63"/>
      <c r="N101" s="63"/>
      <c r="O101" s="63"/>
      <c r="P101" s="63"/>
      <c r="Q101" s="63"/>
      <c r="R101" s="63"/>
    </row>
    <row r="102" spans="1:18" x14ac:dyDescent="0.15">
      <c r="A102" s="67"/>
      <c r="B102" s="67"/>
      <c r="C102" s="67"/>
      <c r="D102" s="63"/>
      <c r="E102" s="63"/>
      <c r="F102" s="63"/>
      <c r="G102" s="63"/>
      <c r="H102" s="63"/>
      <c r="I102" s="63"/>
      <c r="J102" s="67"/>
      <c r="K102" s="67" t="s">
        <v>177</v>
      </c>
      <c r="L102" s="67" t="s">
        <v>410</v>
      </c>
      <c r="M102" s="63"/>
      <c r="N102" s="63"/>
      <c r="O102" s="63"/>
      <c r="P102" s="63"/>
      <c r="Q102" s="63"/>
      <c r="R102" s="63"/>
    </row>
    <row r="103" spans="1:18" x14ac:dyDescent="0.15">
      <c r="A103" s="67"/>
      <c r="B103" s="67"/>
      <c r="C103" s="67"/>
      <c r="D103" s="63"/>
      <c r="E103" s="63"/>
      <c r="F103" s="63"/>
      <c r="G103" s="63"/>
      <c r="H103" s="63"/>
      <c r="I103" s="63"/>
      <c r="J103" s="67"/>
      <c r="K103" s="67" t="s">
        <v>202</v>
      </c>
      <c r="L103" s="67" t="s">
        <v>331</v>
      </c>
      <c r="M103" s="63"/>
      <c r="N103" s="63"/>
      <c r="O103" s="63"/>
      <c r="P103" s="63"/>
      <c r="Q103" s="63"/>
      <c r="R103" s="63"/>
    </row>
    <row r="104" spans="1:18" x14ac:dyDescent="0.15">
      <c r="A104" s="67"/>
      <c r="B104" s="67"/>
      <c r="C104" s="67"/>
      <c r="D104" s="63"/>
      <c r="E104" s="63"/>
      <c r="F104" s="63"/>
      <c r="G104" s="63"/>
      <c r="H104" s="63"/>
      <c r="I104" s="63"/>
      <c r="J104" s="67"/>
      <c r="K104" s="67" t="s">
        <v>204</v>
      </c>
      <c r="L104" s="67" t="s">
        <v>333</v>
      </c>
      <c r="M104" s="63"/>
      <c r="N104" s="63"/>
      <c r="O104" s="63"/>
      <c r="P104" s="63"/>
      <c r="Q104" s="63"/>
      <c r="R104" s="63"/>
    </row>
    <row r="105" spans="1:18" x14ac:dyDescent="0.15">
      <c r="A105" s="67"/>
      <c r="B105" s="67"/>
      <c r="C105" s="67"/>
      <c r="D105" s="63"/>
      <c r="E105" s="63"/>
      <c r="F105" s="63"/>
      <c r="G105" s="63"/>
      <c r="H105" s="63"/>
      <c r="I105" s="63"/>
      <c r="J105" s="67"/>
      <c r="K105" s="67" t="s">
        <v>197</v>
      </c>
      <c r="L105" s="67" t="s">
        <v>335</v>
      </c>
      <c r="M105" s="63"/>
      <c r="N105" s="63"/>
      <c r="O105" s="63"/>
      <c r="P105" s="63"/>
      <c r="Q105" s="63"/>
      <c r="R105" s="63"/>
    </row>
    <row r="106" spans="1:18" x14ac:dyDescent="0.15">
      <c r="A106" s="67"/>
      <c r="B106" s="67"/>
      <c r="C106" s="67"/>
      <c r="D106" s="63"/>
      <c r="E106" s="63"/>
      <c r="F106" s="63"/>
      <c r="G106" s="63"/>
      <c r="H106" s="63"/>
      <c r="I106" s="63"/>
      <c r="J106" s="69" t="s">
        <v>411</v>
      </c>
      <c r="K106" s="69" t="s">
        <v>263</v>
      </c>
      <c r="L106" s="69" t="s">
        <v>355</v>
      </c>
      <c r="M106" s="63"/>
      <c r="N106" s="63"/>
      <c r="O106" s="63"/>
      <c r="P106" s="63"/>
      <c r="Q106" s="63"/>
      <c r="R106" s="63"/>
    </row>
    <row r="107" spans="1:18" x14ac:dyDescent="0.15">
      <c r="A107" s="67"/>
      <c r="B107" s="67"/>
      <c r="C107" s="67"/>
      <c r="D107" s="63"/>
      <c r="E107" s="63"/>
      <c r="F107" s="63"/>
      <c r="G107" s="63"/>
      <c r="H107" s="63"/>
      <c r="I107" s="63"/>
      <c r="J107" s="67"/>
      <c r="K107" s="67" t="s">
        <v>175</v>
      </c>
      <c r="L107" s="67" t="s">
        <v>357</v>
      </c>
      <c r="M107" s="63"/>
      <c r="N107" s="63"/>
      <c r="O107" s="63"/>
      <c r="P107" s="63"/>
      <c r="Q107" s="63"/>
      <c r="R107" s="63"/>
    </row>
    <row r="108" spans="1:18" x14ac:dyDescent="0.15">
      <c r="A108" s="67"/>
      <c r="B108" s="67"/>
      <c r="C108" s="67"/>
      <c r="D108" s="63"/>
      <c r="E108" s="63"/>
      <c r="F108" s="63"/>
      <c r="G108" s="63"/>
      <c r="H108" s="63"/>
      <c r="I108" s="63"/>
      <c r="J108" s="67"/>
      <c r="K108" s="67" t="s">
        <v>177</v>
      </c>
      <c r="L108" s="67" t="s">
        <v>358</v>
      </c>
      <c r="M108" s="63"/>
      <c r="N108" s="63"/>
      <c r="O108" s="63"/>
      <c r="P108" s="63"/>
      <c r="Q108" s="63"/>
      <c r="R108" s="63"/>
    </row>
    <row r="109" spans="1:18" x14ac:dyDescent="0.15">
      <c r="A109" s="67"/>
      <c r="B109" s="67"/>
      <c r="C109" s="67"/>
      <c r="D109" s="63"/>
      <c r="E109" s="63"/>
      <c r="F109" s="63"/>
      <c r="G109" s="63"/>
      <c r="H109" s="63"/>
      <c r="I109" s="63"/>
      <c r="J109" s="69" t="s">
        <v>412</v>
      </c>
      <c r="K109" s="69" t="s">
        <v>263</v>
      </c>
      <c r="L109" s="69" t="s">
        <v>393</v>
      </c>
      <c r="M109" s="63"/>
      <c r="N109" s="63"/>
      <c r="O109" s="63"/>
      <c r="P109" s="63"/>
      <c r="Q109" s="63"/>
      <c r="R109" s="63"/>
    </row>
    <row r="110" spans="1:18" x14ac:dyDescent="0.15">
      <c r="A110" s="67"/>
      <c r="B110" s="67"/>
      <c r="C110" s="67"/>
      <c r="D110" s="63"/>
      <c r="E110" s="63"/>
      <c r="F110" s="63"/>
      <c r="G110" s="63"/>
      <c r="H110" s="63"/>
      <c r="I110" s="63"/>
      <c r="J110" s="67"/>
      <c r="K110" s="67" t="s">
        <v>179</v>
      </c>
      <c r="L110" s="67" t="s">
        <v>396</v>
      </c>
      <c r="M110" s="63"/>
      <c r="N110" s="63"/>
      <c r="O110" s="63"/>
      <c r="P110" s="63"/>
      <c r="Q110" s="63"/>
      <c r="R110" s="63"/>
    </row>
    <row r="111" spans="1:18" x14ac:dyDescent="0.15">
      <c r="A111" s="67"/>
      <c r="B111" s="67"/>
      <c r="C111" s="67"/>
      <c r="D111" s="63"/>
      <c r="E111" s="63"/>
      <c r="F111" s="63"/>
      <c r="G111" s="63"/>
      <c r="H111" s="63"/>
      <c r="I111" s="63"/>
      <c r="J111" s="67"/>
      <c r="K111" s="67" t="s">
        <v>181</v>
      </c>
      <c r="L111" s="67" t="s">
        <v>398</v>
      </c>
      <c r="M111" s="63"/>
      <c r="N111" s="63"/>
      <c r="O111" s="63"/>
      <c r="P111" s="63"/>
      <c r="Q111" s="63"/>
      <c r="R111" s="63"/>
    </row>
    <row r="112" spans="1:18" ht="30.95" customHeight="1" x14ac:dyDescent="0.15">
      <c r="A112" s="67"/>
      <c r="B112" s="67"/>
      <c r="C112" s="67"/>
      <c r="D112" s="63"/>
      <c r="E112" s="63"/>
      <c r="F112" s="63"/>
      <c r="G112" s="63"/>
      <c r="H112" s="63"/>
      <c r="I112" s="63"/>
      <c r="J112" s="67"/>
      <c r="K112" s="67" t="s">
        <v>183</v>
      </c>
      <c r="L112" s="70" t="s">
        <v>401</v>
      </c>
      <c r="M112" s="63"/>
      <c r="N112" s="63"/>
      <c r="O112" s="63"/>
      <c r="P112" s="63"/>
      <c r="Q112" s="63"/>
      <c r="R112" s="63"/>
    </row>
    <row r="113" spans="1:18" x14ac:dyDescent="0.15">
      <c r="A113" s="67"/>
      <c r="B113" s="67"/>
      <c r="C113" s="67"/>
      <c r="D113" s="63"/>
      <c r="E113" s="63"/>
      <c r="F113" s="63"/>
      <c r="G113" s="63"/>
      <c r="H113" s="63"/>
      <c r="I113" s="63"/>
      <c r="J113" s="67"/>
      <c r="K113" s="67" t="s">
        <v>197</v>
      </c>
      <c r="L113" s="67" t="s">
        <v>393</v>
      </c>
      <c r="M113" s="63"/>
      <c r="N113" s="63"/>
      <c r="O113" s="63"/>
      <c r="P113" s="63"/>
      <c r="Q113" s="63"/>
      <c r="R113" s="63"/>
    </row>
    <row r="114" spans="1:18" x14ac:dyDescent="0.15">
      <c r="A114" s="192" t="s">
        <v>39</v>
      </c>
      <c r="B114" s="192"/>
      <c r="C114" s="192"/>
      <c r="D114" s="30">
        <f>D39+D43+D53</f>
        <v>2248.6800000000003</v>
      </c>
      <c r="E114" s="30">
        <f t="shared" ref="E114:I114" si="6">E39+E43+E53</f>
        <v>2122.6800000000003</v>
      </c>
      <c r="F114" s="30">
        <f t="shared" si="6"/>
        <v>126</v>
      </c>
      <c r="G114" s="30">
        <f t="shared" si="6"/>
        <v>0</v>
      </c>
      <c r="H114" s="30">
        <f t="shared" si="6"/>
        <v>0</v>
      </c>
      <c r="I114" s="30">
        <f t="shared" si="6"/>
        <v>0</v>
      </c>
      <c r="J114" s="192" t="s">
        <v>39</v>
      </c>
      <c r="K114" s="192"/>
      <c r="L114" s="192"/>
      <c r="M114" s="30">
        <f>M8+M22+M50+M80</f>
        <v>2248.6800000000003</v>
      </c>
      <c r="N114" s="30">
        <f t="shared" ref="N114:R114" si="7">N8+N22+N50+N80</f>
        <v>2122.6800000000003</v>
      </c>
      <c r="O114" s="30">
        <f t="shared" si="7"/>
        <v>126</v>
      </c>
      <c r="P114" s="30">
        <f t="shared" si="7"/>
        <v>0</v>
      </c>
      <c r="Q114" s="30">
        <f t="shared" si="7"/>
        <v>0</v>
      </c>
      <c r="R114" s="30">
        <f t="shared" si="7"/>
        <v>0</v>
      </c>
    </row>
  </sheetData>
  <mergeCells count="13">
    <mergeCell ref="P5:R5"/>
    <mergeCell ref="A114:C114"/>
    <mergeCell ref="J114:L114"/>
    <mergeCell ref="A5:C5"/>
    <mergeCell ref="D5:F5"/>
    <mergeCell ref="G5:I5"/>
    <mergeCell ref="J5:L5"/>
    <mergeCell ref="M5:O5"/>
    <mergeCell ref="A1:E1"/>
    <mergeCell ref="A2:R2"/>
    <mergeCell ref="Q3:R3"/>
    <mergeCell ref="A4:I4"/>
    <mergeCell ref="J4:R4"/>
  </mergeCells>
  <phoneticPr fontId="26" type="noConversion"/>
  <printOptions horizontalCentered="1"/>
  <pageMargins left="3.8888888888888903E-2" right="3.8888888888888903E-2" top="0.74791666666666701" bottom="0.74791666666666701" header="0.31458333333333299" footer="0.31458333333333299"/>
  <pageSetup paperSize="9"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95" zoomScaleNormal="100" zoomScaleSheetLayoutView="95" workbookViewId="0">
      <selection activeCell="A12" sqref="A12:E12"/>
    </sheetView>
  </sheetViews>
  <sheetFormatPr defaultColWidth="9" defaultRowHeight="13.5" x14ac:dyDescent="0.15"/>
  <cols>
    <col min="1" max="1" width="28.375" style="48" customWidth="1"/>
    <col min="2" max="2" width="21.25" style="48" customWidth="1"/>
    <col min="3" max="3" width="21.375" style="48" customWidth="1"/>
    <col min="4" max="4" width="24.875" style="48" customWidth="1"/>
    <col min="5" max="5" width="23.5" style="48" customWidth="1"/>
    <col min="6" max="8" width="11.625" style="48" customWidth="1"/>
    <col min="9" max="16384" width="9" style="48"/>
  </cols>
  <sheetData>
    <row r="1" spans="1:8" ht="39.950000000000003" customHeight="1" x14ac:dyDescent="0.15">
      <c r="A1" s="122" t="s">
        <v>413</v>
      </c>
      <c r="B1" s="122"/>
      <c r="C1" s="122"/>
      <c r="D1" s="122"/>
      <c r="E1" s="122"/>
      <c r="F1" s="49"/>
      <c r="G1" s="49"/>
      <c r="H1" s="49"/>
    </row>
    <row r="2" spans="1:8" ht="3" customHeight="1" x14ac:dyDescent="0.15"/>
    <row r="3" spans="1:8" s="47" customFormat="1" ht="28.5" customHeight="1" x14ac:dyDescent="0.15">
      <c r="A3" s="50" t="s">
        <v>414</v>
      </c>
      <c r="B3" s="50"/>
      <c r="C3" s="50"/>
      <c r="D3" s="50"/>
      <c r="E3" s="51" t="s">
        <v>41</v>
      </c>
    </row>
    <row r="4" spans="1:8" ht="30" customHeight="1" x14ac:dyDescent="0.15">
      <c r="A4" s="195" t="s">
        <v>415</v>
      </c>
      <c r="B4" s="195" t="s">
        <v>416</v>
      </c>
      <c r="C4" s="195" t="s">
        <v>417</v>
      </c>
      <c r="D4" s="193" t="s">
        <v>418</v>
      </c>
      <c r="E4" s="193"/>
    </row>
    <row r="5" spans="1:8" ht="30" customHeight="1" x14ac:dyDescent="0.15">
      <c r="A5" s="196"/>
      <c r="B5" s="196"/>
      <c r="C5" s="196"/>
      <c r="D5" s="52" t="s">
        <v>419</v>
      </c>
      <c r="E5" s="52" t="s">
        <v>420</v>
      </c>
    </row>
    <row r="6" spans="1:8" ht="30" customHeight="1" x14ac:dyDescent="0.15">
      <c r="A6" s="53" t="s">
        <v>97</v>
      </c>
      <c r="B6" s="54">
        <f>B7+B8+B9</f>
        <v>30.72</v>
      </c>
      <c r="C6" s="54">
        <v>0</v>
      </c>
      <c r="D6" s="54"/>
      <c r="E6" s="55"/>
    </row>
    <row r="7" spans="1:8" ht="30" customHeight="1" x14ac:dyDescent="0.15">
      <c r="A7" s="54" t="s">
        <v>421</v>
      </c>
      <c r="B7" s="54">
        <v>0</v>
      </c>
      <c r="C7" s="54">
        <v>0</v>
      </c>
      <c r="D7" s="54">
        <v>0</v>
      </c>
      <c r="E7" s="56" t="s">
        <v>422</v>
      </c>
    </row>
    <row r="8" spans="1:8" ht="24" customHeight="1" x14ac:dyDescent="0.15">
      <c r="A8" s="54" t="s">
        <v>423</v>
      </c>
      <c r="B8" s="54">
        <v>0.5</v>
      </c>
      <c r="C8" s="54">
        <v>0</v>
      </c>
      <c r="D8" s="54">
        <v>0.5</v>
      </c>
      <c r="E8" s="55"/>
    </row>
    <row r="9" spans="1:8" ht="30" customHeight="1" x14ac:dyDescent="0.15">
      <c r="A9" s="54" t="s">
        <v>424</v>
      </c>
      <c r="B9" s="54">
        <v>30.22</v>
      </c>
      <c r="C9" s="54">
        <v>0</v>
      </c>
      <c r="D9" s="54">
        <v>30.22</v>
      </c>
      <c r="E9" s="55"/>
    </row>
    <row r="10" spans="1:8" ht="30" customHeight="1" x14ac:dyDescent="0.15">
      <c r="A10" s="54" t="s">
        <v>425</v>
      </c>
      <c r="B10" s="54">
        <v>0</v>
      </c>
      <c r="C10" s="54">
        <v>0</v>
      </c>
      <c r="D10" s="54">
        <v>0</v>
      </c>
      <c r="E10" s="56" t="s">
        <v>422</v>
      </c>
    </row>
    <row r="11" spans="1:8" ht="30" customHeight="1" x14ac:dyDescent="0.15">
      <c r="A11" s="54" t="s">
        <v>426</v>
      </c>
      <c r="B11" s="54">
        <v>30.22</v>
      </c>
      <c r="C11" s="54">
        <v>0</v>
      </c>
      <c r="D11" s="54">
        <v>30.22</v>
      </c>
      <c r="E11" s="55"/>
    </row>
    <row r="12" spans="1:8" ht="132" customHeight="1" x14ac:dyDescent="0.15">
      <c r="A12" s="194" t="s">
        <v>427</v>
      </c>
      <c r="B12" s="194"/>
      <c r="C12" s="194"/>
      <c r="D12" s="194"/>
      <c r="E12" s="194"/>
    </row>
  </sheetData>
  <mergeCells count="6">
    <mergeCell ref="A1:E1"/>
    <mergeCell ref="D4:E4"/>
    <mergeCell ref="A12:E12"/>
    <mergeCell ref="A4:A5"/>
    <mergeCell ref="B4:B5"/>
    <mergeCell ref="C4:C5"/>
  </mergeCells>
  <phoneticPr fontId="26" type="noConversion"/>
  <printOptions horizontalCentered="1"/>
  <pageMargins left="0.55069444444444404" right="0.55069444444444404" top="0.78680555555555598" bottom="0.78680555555555598"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6</vt:i4>
      </vt:variant>
    </vt:vector>
  </HeadingPairs>
  <TitlesOfParts>
    <vt:vector size="19" baseType="lpstr">
      <vt:lpstr>表1 部门财务收支总体情况表</vt:lpstr>
      <vt:lpstr>表2 部门收入总体情况表</vt:lpstr>
      <vt:lpstr>表3 部门支出总体情况表</vt:lpstr>
      <vt:lpstr>表4 部门财政拨款收支总体情况表</vt:lpstr>
      <vt:lpstr>表5 部门一般公共预算本级财力支出情况表</vt:lpstr>
      <vt:lpstr>表6 部门基本支出情况表</vt:lpstr>
      <vt:lpstr>表7 部门政府性基金预算支出情况表</vt:lpstr>
      <vt:lpstr>表8 财政拨款支出明细表（按经济科目分类）</vt:lpstr>
      <vt:lpstr>表9 部门一般公共预算“三公”经费支出情况表</vt:lpstr>
      <vt:lpstr>表10 部门整体支出绩效目标表</vt:lpstr>
      <vt:lpstr>表11 州本级项目支出绩效目标表</vt:lpstr>
      <vt:lpstr>表12 州对下转移支付绩效目标表</vt:lpstr>
      <vt:lpstr>表13 部门政府采购情况表</vt:lpstr>
      <vt:lpstr>'表10 部门整体支出绩效目标表'!Print_Titles</vt:lpstr>
      <vt:lpstr>'表11 州本级项目支出绩效目标表'!Print_Titles</vt:lpstr>
      <vt:lpstr>'表5 部门一般公共预算本级财力支出情况表'!Print_Titles</vt:lpstr>
      <vt:lpstr>'表6 部门基本支出情况表'!Print_Titles</vt:lpstr>
      <vt:lpstr>'表7 部门政府性基金预算支出情况表'!Print_Titles</vt:lpstr>
      <vt:lpstr>'表8 财政拨款支出明细表（按经济科目分类）'!Print_Titles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吴波</cp:lastModifiedBy>
  <cp:lastPrinted>2020-06-19T10:04:00Z</cp:lastPrinted>
  <dcterms:created xsi:type="dcterms:W3CDTF">2006-09-16T00:00:00Z</dcterms:created>
  <dcterms:modified xsi:type="dcterms:W3CDTF">2021-01-05T02:07:34Z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